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marti\Desktop\KODM\KODM 2025-2026\"/>
    </mc:Choice>
  </mc:AlternateContent>
  <xr:revisionPtr revIDLastSave="0" documentId="13_ncr:1_{765C6438-F5BB-44EA-B04F-42AEDD074AA8}" xr6:coauthVersionLast="47" xr6:coauthVersionMax="47" xr10:uidLastSave="{00000000-0000-0000-0000-000000000000}"/>
  <bookViews>
    <workbookView xWindow="390" yWindow="390" windowWidth="27195" windowHeight="14070" tabRatio="500" firstSheet="23" activeTab="26" xr2:uid="{00000000-000D-0000-FFFF-FFFF00000000}"/>
  </bookViews>
  <sheets>
    <sheet name="Bodování" sheetId="1" r:id="rId1"/>
    <sheet name="Atletický čtyřboj - vzor" sheetId="2" r:id="rId2"/>
    <sheet name="Atletický čtyřboj III dívky" sheetId="3" r:id="rId3"/>
    <sheet name="Atletický čtyřboj III chlapci" sheetId="4" r:id="rId4"/>
    <sheet name="Atletický čtyřboj IV. dívky " sheetId="5" r:id="rId5"/>
    <sheet name="Atletický čtyřboj IV. chlapci" sheetId="6" r:id="rId6"/>
    <sheet name="Basketbal ZŠ - dívky" sheetId="7" r:id="rId7"/>
    <sheet name="Basketbal ZŠ - chlapci" sheetId="8" r:id="rId8"/>
    <sheet name="Basketbal SŠ - dívky" sheetId="9" r:id="rId9"/>
    <sheet name="Basketbal SŠ - chlapci" sheetId="10" r:id="rId10"/>
    <sheet name="SAP SŠ - návod" sheetId="11" r:id="rId11"/>
    <sheet name="SAP SŠ - dívky" sheetId="12" r:id="rId12"/>
    <sheet name="SAP SŠ - chlapci" sheetId="13" r:id="rId13"/>
    <sheet name="Florbal ZŠ IV - dívky" sheetId="14" r:id="rId14"/>
    <sheet name="Florbal ZŠ IV - chlapci" sheetId="15" r:id="rId15"/>
    <sheet name="Florbal ZŠ III - dívky" sheetId="16" r:id="rId16"/>
    <sheet name="Florbal ZŠ III - chlapci" sheetId="17" r:id="rId17"/>
    <sheet name="Florbal SŠ - dívky" sheetId="18" r:id="rId18"/>
    <sheet name="Florbal SŠ - chlapci" sheetId="19" r:id="rId19"/>
    <sheet name="Fotbal SŠ - chlapci" sheetId="20" r:id="rId20"/>
    <sheet name="Minifotbal ZŠ - chlapci" sheetId="21" r:id="rId21"/>
    <sheet name="Přespolní běh" sheetId="22" r:id="rId22"/>
    <sheet name="Volejbal ZŠ - dívky" sheetId="23" r:id="rId23"/>
    <sheet name="Volejbal ZŠ - chlapci" sheetId="24" r:id="rId24"/>
    <sheet name="Volejbal SŠ - dívky" sheetId="25" r:id="rId25"/>
    <sheet name="Volejbal SŠ - chlapci" sheetId="26" r:id="rId26"/>
    <sheet name="Vybíjená ZŠ - chlapci-dívky" sheetId="28" r:id="rId27"/>
  </sheets>
  <definedNames>
    <definedName name="Dotaz_z_Soubory_dBase" localSheetId="1">'Atletický čtyřboj - vzor'!$A$12:$P$96</definedName>
    <definedName name="_xlnm.Print_Area" localSheetId="1">'Atletický čtyřboj - vzor'!$A$1:$P$37</definedName>
    <definedName name="_xlnm.Print_Area" localSheetId="2">'Atletický čtyřboj III dívky'!$A$1:$O$54</definedName>
    <definedName name="_xlnm.Print_Area" localSheetId="0">Bodování!$A$1:$AD$31</definedName>
    <definedName name="_xlnm.Print_Area" localSheetId="13">'Florbal ZŠ IV - dívky'!$A$1:$W$33</definedName>
    <definedName name="_xlnm.Print_Area" localSheetId="19">'Fotbal SŠ - chlapci'!$A$1:$I$39</definedName>
    <definedName name="_xlnm.Print_Area" localSheetId="21">'Přespolní běh'!$A$1:$E$217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15" i="8" l="1"/>
  <c r="S15" i="8" s="1"/>
  <c r="G15" i="8"/>
  <c r="R15" i="8" s="1"/>
  <c r="F15" i="8"/>
  <c r="D15" i="8"/>
  <c r="Q15" i="8" s="1"/>
  <c r="S14" i="8"/>
  <c r="R14" i="8"/>
  <c r="Q14" i="8"/>
  <c r="P14" i="8"/>
  <c r="T14" i="8" s="1"/>
  <c r="F13" i="8"/>
  <c r="S13" i="8" s="1"/>
  <c r="D13" i="8"/>
  <c r="Q13" i="8" s="1"/>
  <c r="S12" i="8"/>
  <c r="R12" i="8"/>
  <c r="Q12" i="8"/>
  <c r="P12" i="8"/>
  <c r="T12" i="8" s="1"/>
  <c r="P15" i="7"/>
  <c r="I15" i="7"/>
  <c r="S15" i="7" s="1"/>
  <c r="G15" i="7"/>
  <c r="D15" i="7"/>
  <c r="R15" i="7" s="1"/>
  <c r="Q14" i="7"/>
  <c r="F14" i="7"/>
  <c r="S14" i="7" s="1"/>
  <c r="D14" i="7"/>
  <c r="P14" i="7" s="1"/>
  <c r="T14" i="7" s="1"/>
  <c r="Q13" i="7"/>
  <c r="F13" i="7"/>
  <c r="S13" i="7" s="1"/>
  <c r="D13" i="7"/>
  <c r="P13" i="7" s="1"/>
  <c r="T13" i="7" s="1"/>
  <c r="S12" i="7"/>
  <c r="R12" i="7"/>
  <c r="Q12" i="7"/>
  <c r="P12" i="7"/>
  <c r="T12" i="7" s="1"/>
  <c r="R13" i="8" l="1"/>
  <c r="P13" i="8"/>
  <c r="T13" i="8" s="1"/>
  <c r="V13" i="8" s="1"/>
  <c r="P15" i="8"/>
  <c r="T15" i="8" s="1"/>
  <c r="V12" i="7"/>
  <c r="V13" i="7"/>
  <c r="T15" i="7"/>
  <c r="V15" i="7" s="1"/>
  <c r="R13" i="7"/>
  <c r="R14" i="7"/>
  <c r="Q15" i="7"/>
  <c r="V12" i="8" l="1"/>
  <c r="V15" i="8"/>
  <c r="V14" i="8"/>
  <c r="V14" i="7"/>
  <c r="L21" i="24" l="1"/>
  <c r="J21" i="24"/>
  <c r="I21" i="24"/>
  <c r="G21" i="24"/>
  <c r="F21" i="24"/>
  <c r="S21" i="24" s="1"/>
  <c r="D21" i="24"/>
  <c r="R21" i="24" s="1"/>
  <c r="V20" i="24"/>
  <c r="L20" i="24"/>
  <c r="J20" i="24"/>
  <c r="I20" i="24"/>
  <c r="G20" i="24"/>
  <c r="F20" i="24"/>
  <c r="D20" i="24"/>
  <c r="R20" i="24" s="1"/>
  <c r="I19" i="24"/>
  <c r="G19" i="24"/>
  <c r="F19" i="24"/>
  <c r="S19" i="24" s="1"/>
  <c r="D19" i="24"/>
  <c r="V18" i="24"/>
  <c r="I18" i="24"/>
  <c r="G18" i="24"/>
  <c r="F18" i="24"/>
  <c r="D18" i="24"/>
  <c r="R18" i="24" s="1"/>
  <c r="F17" i="24"/>
  <c r="S17" i="24" s="1"/>
  <c r="D17" i="24"/>
  <c r="R17" i="24" s="1"/>
  <c r="V16" i="24"/>
  <c r="F16" i="24"/>
  <c r="S16" i="24" s="1"/>
  <c r="D16" i="24"/>
  <c r="R16" i="24" s="1"/>
  <c r="S15" i="24"/>
  <c r="R15" i="24"/>
  <c r="V14" i="24"/>
  <c r="S14" i="24"/>
  <c r="R14" i="24"/>
  <c r="Q14" i="24"/>
  <c r="P14" i="24"/>
  <c r="Q13" i="25"/>
  <c r="L20" i="25"/>
  <c r="J20" i="25"/>
  <c r="I20" i="25"/>
  <c r="G20" i="25"/>
  <c r="F20" i="25"/>
  <c r="D20" i="25"/>
  <c r="L19" i="25"/>
  <c r="J19" i="25"/>
  <c r="I19" i="25"/>
  <c r="G19" i="25"/>
  <c r="F19" i="25"/>
  <c r="D19" i="25"/>
  <c r="I18" i="25"/>
  <c r="G18" i="25"/>
  <c r="F18" i="25"/>
  <c r="D18" i="25"/>
  <c r="I17" i="25"/>
  <c r="G17" i="25"/>
  <c r="F17" i="25"/>
  <c r="D17" i="25"/>
  <c r="F16" i="25"/>
  <c r="S16" i="25" s="1"/>
  <c r="D16" i="25"/>
  <c r="R16" i="25" s="1"/>
  <c r="F15" i="25"/>
  <c r="S15" i="25" s="1"/>
  <c r="D15" i="25"/>
  <c r="R15" i="25" s="1"/>
  <c r="S14" i="25"/>
  <c r="R14" i="25"/>
  <c r="S13" i="25"/>
  <c r="R13" i="25"/>
  <c r="P13" i="25"/>
  <c r="L20" i="26"/>
  <c r="J20" i="26"/>
  <c r="I20" i="26"/>
  <c r="G20" i="26"/>
  <c r="F20" i="26"/>
  <c r="D20" i="26"/>
  <c r="L19" i="26"/>
  <c r="J19" i="26"/>
  <c r="I19" i="26"/>
  <c r="G19" i="26"/>
  <c r="F19" i="26"/>
  <c r="D19" i="26"/>
  <c r="I18" i="26"/>
  <c r="G18" i="26"/>
  <c r="F18" i="26"/>
  <c r="D18" i="26"/>
  <c r="I17" i="26"/>
  <c r="G17" i="26"/>
  <c r="F17" i="26"/>
  <c r="D17" i="26"/>
  <c r="F16" i="26"/>
  <c r="S16" i="26" s="1"/>
  <c r="D16" i="26"/>
  <c r="R16" i="26" s="1"/>
  <c r="F15" i="26"/>
  <c r="S15" i="26" s="1"/>
  <c r="D15" i="26"/>
  <c r="S14" i="26"/>
  <c r="R14" i="26"/>
  <c r="S13" i="26"/>
  <c r="R13" i="26"/>
  <c r="Q13" i="26"/>
  <c r="P13" i="26"/>
  <c r="L21" i="23"/>
  <c r="J21" i="23"/>
  <c r="I21" i="23"/>
  <c r="G21" i="23"/>
  <c r="F21" i="23"/>
  <c r="D21" i="23"/>
  <c r="L20" i="23"/>
  <c r="J20" i="23"/>
  <c r="I20" i="23"/>
  <c r="G20" i="23"/>
  <c r="F20" i="23"/>
  <c r="D20" i="23"/>
  <c r="I19" i="23"/>
  <c r="G19" i="23"/>
  <c r="F19" i="23"/>
  <c r="D19" i="23"/>
  <c r="I18" i="23"/>
  <c r="G18" i="23"/>
  <c r="F18" i="23"/>
  <c r="D18" i="23"/>
  <c r="F17" i="23"/>
  <c r="S17" i="23" s="1"/>
  <c r="D17" i="23"/>
  <c r="R17" i="23" s="1"/>
  <c r="F16" i="23"/>
  <c r="S16" i="23" s="1"/>
  <c r="D16" i="23"/>
  <c r="R16" i="23" s="1"/>
  <c r="S15" i="23"/>
  <c r="R15" i="23"/>
  <c r="S14" i="23"/>
  <c r="R14" i="23"/>
  <c r="Q14" i="23"/>
  <c r="P14" i="23"/>
  <c r="L15" i="21"/>
  <c r="J15" i="21"/>
  <c r="I15" i="21"/>
  <c r="G15" i="21"/>
  <c r="F15" i="21"/>
  <c r="D15" i="21"/>
  <c r="I14" i="21"/>
  <c r="G14" i="21"/>
  <c r="F14" i="21"/>
  <c r="D14" i="21"/>
  <c r="F13" i="21"/>
  <c r="T13" i="21" s="1"/>
  <c r="D13" i="21"/>
  <c r="S13" i="21" s="1"/>
  <c r="T12" i="21"/>
  <c r="S12" i="21"/>
  <c r="R12" i="21"/>
  <c r="Q12" i="21"/>
  <c r="P12" i="21"/>
  <c r="L15" i="19"/>
  <c r="J15" i="19"/>
  <c r="I15" i="19"/>
  <c r="G15" i="19"/>
  <c r="F15" i="19"/>
  <c r="D15" i="19"/>
  <c r="I14" i="19"/>
  <c r="G14" i="19"/>
  <c r="F14" i="19"/>
  <c r="D14" i="19"/>
  <c r="F13" i="19"/>
  <c r="D13" i="19"/>
  <c r="S13" i="19" s="1"/>
  <c r="T12" i="19"/>
  <c r="S12" i="19"/>
  <c r="Q12" i="19"/>
  <c r="P12" i="19"/>
  <c r="R12" i="19" s="1"/>
  <c r="L15" i="18"/>
  <c r="J15" i="18"/>
  <c r="I15" i="18"/>
  <c r="G15" i="18"/>
  <c r="F15" i="18"/>
  <c r="D15" i="18"/>
  <c r="I14" i="18"/>
  <c r="G14" i="18"/>
  <c r="F14" i="18"/>
  <c r="D14" i="18"/>
  <c r="F13" i="18"/>
  <c r="T13" i="18" s="1"/>
  <c r="D13" i="18"/>
  <c r="T12" i="18"/>
  <c r="S12" i="18"/>
  <c r="Q12" i="18"/>
  <c r="P12" i="18"/>
  <c r="R12" i="18" s="1"/>
  <c r="L15" i="17"/>
  <c r="J15" i="17"/>
  <c r="I15" i="17"/>
  <c r="G15" i="17"/>
  <c r="F15" i="17"/>
  <c r="D15" i="17"/>
  <c r="Q15" i="17" s="1"/>
  <c r="I14" i="17"/>
  <c r="G14" i="17"/>
  <c r="F14" i="17"/>
  <c r="D14" i="17"/>
  <c r="F13" i="17"/>
  <c r="T13" i="17" s="1"/>
  <c r="D13" i="17"/>
  <c r="S13" i="17" s="1"/>
  <c r="T12" i="17"/>
  <c r="S12" i="17"/>
  <c r="P12" i="17"/>
  <c r="L15" i="16"/>
  <c r="J15" i="16"/>
  <c r="I15" i="16"/>
  <c r="G15" i="16"/>
  <c r="F15" i="16"/>
  <c r="D15" i="16"/>
  <c r="I14" i="16"/>
  <c r="G14" i="16"/>
  <c r="F14" i="16"/>
  <c r="D14" i="16"/>
  <c r="F13" i="16"/>
  <c r="T13" i="16" s="1"/>
  <c r="D13" i="16"/>
  <c r="S13" i="16" s="1"/>
  <c r="T12" i="16"/>
  <c r="S12" i="16"/>
  <c r="P12" i="16"/>
  <c r="L15" i="15"/>
  <c r="J15" i="15"/>
  <c r="I15" i="15"/>
  <c r="G15" i="15"/>
  <c r="F15" i="15"/>
  <c r="D15" i="15"/>
  <c r="I14" i="15"/>
  <c r="G14" i="15"/>
  <c r="F14" i="15"/>
  <c r="D14" i="15"/>
  <c r="F13" i="15"/>
  <c r="T13" i="15" s="1"/>
  <c r="D13" i="15"/>
  <c r="S13" i="15" s="1"/>
  <c r="T12" i="15"/>
  <c r="S12" i="15"/>
  <c r="Q12" i="15"/>
  <c r="P12" i="15"/>
  <c r="R12" i="15" s="1"/>
  <c r="T12" i="14"/>
  <c r="S12" i="14"/>
  <c r="Q12" i="14"/>
  <c r="L15" i="14"/>
  <c r="J15" i="14"/>
  <c r="I15" i="14"/>
  <c r="G15" i="14"/>
  <c r="F15" i="14"/>
  <c r="D15" i="14"/>
  <c r="I14" i="14"/>
  <c r="G14" i="14"/>
  <c r="F14" i="14"/>
  <c r="D14" i="14"/>
  <c r="F13" i="14"/>
  <c r="D13" i="14"/>
  <c r="S13" i="14" s="1"/>
  <c r="P12" i="14"/>
  <c r="R12" i="14" s="1"/>
  <c r="L15" i="10"/>
  <c r="J15" i="10"/>
  <c r="I15" i="10"/>
  <c r="G15" i="10"/>
  <c r="F15" i="10"/>
  <c r="D15" i="10"/>
  <c r="I14" i="10"/>
  <c r="G14" i="10"/>
  <c r="F14" i="10"/>
  <c r="D14" i="10"/>
  <c r="F13" i="10"/>
  <c r="S13" i="10" s="1"/>
  <c r="D13" i="10"/>
  <c r="Q13" i="10" s="1"/>
  <c r="S12" i="10"/>
  <c r="R12" i="10"/>
  <c r="Q12" i="10"/>
  <c r="P12" i="10"/>
  <c r="D13" i="9"/>
  <c r="Q12" i="9"/>
  <c r="L15" i="9"/>
  <c r="J15" i="9"/>
  <c r="I15" i="9"/>
  <c r="G15" i="9"/>
  <c r="F15" i="9"/>
  <c r="D15" i="9"/>
  <c r="I14" i="9"/>
  <c r="G14" i="9"/>
  <c r="F14" i="9"/>
  <c r="D14" i="9"/>
  <c r="F13" i="9"/>
  <c r="S13" i="9" s="1"/>
  <c r="S12" i="9"/>
  <c r="R12" i="9"/>
  <c r="P12" i="9"/>
  <c r="O42" i="6"/>
  <c r="O40" i="6"/>
  <c r="O39" i="6"/>
  <c r="O38" i="6"/>
  <c r="O37" i="6"/>
  <c r="O36" i="6"/>
  <c r="O35" i="6"/>
  <c r="O34" i="6"/>
  <c r="O33" i="6"/>
  <c r="O30" i="6"/>
  <c r="O29" i="6"/>
  <c r="O28" i="6"/>
  <c r="O27" i="6"/>
  <c r="O26" i="6"/>
  <c r="O25" i="6"/>
  <c r="O22" i="6" s="1"/>
  <c r="O24" i="6"/>
  <c r="O23" i="6"/>
  <c r="O20" i="6"/>
  <c r="O19" i="6"/>
  <c r="O18" i="6"/>
  <c r="O17" i="6"/>
  <c r="O16" i="6"/>
  <c r="O15" i="6"/>
  <c r="O12" i="6" s="1"/>
  <c r="O14" i="6"/>
  <c r="O13" i="6"/>
  <c r="O42" i="3"/>
  <c r="O42" i="4"/>
  <c r="O42" i="5"/>
  <c r="O40" i="5"/>
  <c r="O39" i="5"/>
  <c r="O38" i="5"/>
  <c r="O37" i="5"/>
  <c r="O36" i="5"/>
  <c r="O35" i="5"/>
  <c r="O34" i="5"/>
  <c r="O33" i="5"/>
  <c r="O30" i="5"/>
  <c r="O29" i="5"/>
  <c r="O28" i="5"/>
  <c r="O27" i="5"/>
  <c r="O26" i="5"/>
  <c r="O25" i="5"/>
  <c r="O24" i="5"/>
  <c r="O23" i="5"/>
  <c r="O20" i="5"/>
  <c r="O19" i="5"/>
  <c r="O18" i="5"/>
  <c r="O17" i="5"/>
  <c r="O16" i="5"/>
  <c r="O15" i="5"/>
  <c r="O12" i="5" s="1"/>
  <c r="O14" i="5"/>
  <c r="O13" i="5"/>
  <c r="O40" i="4"/>
  <c r="O39" i="4"/>
  <c r="O38" i="4"/>
  <c r="O37" i="4"/>
  <c r="O36" i="4"/>
  <c r="O35" i="4"/>
  <c r="O34" i="4"/>
  <c r="O33" i="4"/>
  <c r="O32" i="4"/>
  <c r="O30" i="4"/>
  <c r="O29" i="4"/>
  <c r="O28" i="4"/>
  <c r="O27" i="4"/>
  <c r="O26" i="4"/>
  <c r="O25" i="4"/>
  <c r="O24" i="4"/>
  <c r="O23" i="4"/>
  <c r="O22" i="4" s="1"/>
  <c r="O20" i="4"/>
  <c r="O19" i="4"/>
  <c r="O18" i="4"/>
  <c r="O17" i="4"/>
  <c r="O16" i="4"/>
  <c r="O15" i="4"/>
  <c r="O14" i="4"/>
  <c r="O12" i="4" s="1"/>
  <c r="O13" i="4"/>
  <c r="O38" i="3"/>
  <c r="O39" i="3"/>
  <c r="O40" i="3"/>
  <c r="O28" i="3"/>
  <c r="O29" i="3"/>
  <c r="O30" i="3"/>
  <c r="O18" i="3"/>
  <c r="O19" i="3"/>
  <c r="O20" i="3"/>
  <c r="O33" i="3"/>
  <c r="O32" i="3" s="1"/>
  <c r="O34" i="3"/>
  <c r="O35" i="3"/>
  <c r="O36" i="3"/>
  <c r="O37" i="3"/>
  <c r="O23" i="3"/>
  <c r="O22" i="3" s="1"/>
  <c r="O24" i="3"/>
  <c r="O25" i="3"/>
  <c r="O26" i="3"/>
  <c r="O27" i="3"/>
  <c r="O13" i="3"/>
  <c r="O14" i="3"/>
  <c r="O15" i="3"/>
  <c r="O16" i="3"/>
  <c r="O12" i="3" s="1"/>
  <c r="O17" i="3"/>
  <c r="S20" i="24" l="1"/>
  <c r="S18" i="24"/>
  <c r="R19" i="24"/>
  <c r="R15" i="17"/>
  <c r="S14" i="9"/>
  <c r="S15" i="10"/>
  <c r="T12" i="10"/>
  <c r="P16" i="24"/>
  <c r="Q16" i="24"/>
  <c r="S19" i="26"/>
  <c r="Q15" i="26"/>
  <c r="S19" i="25"/>
  <c r="P20" i="24"/>
  <c r="Q20" i="24"/>
  <c r="P18" i="24"/>
  <c r="Q18" i="24"/>
  <c r="S18" i="26"/>
  <c r="S17" i="26"/>
  <c r="R20" i="26"/>
  <c r="S20" i="25"/>
  <c r="R18" i="25"/>
  <c r="O22" i="5"/>
  <c r="O32" i="5"/>
  <c r="O32" i="6"/>
  <c r="S14" i="10"/>
  <c r="T14" i="16"/>
  <c r="Q14" i="9"/>
  <c r="R15" i="9"/>
  <c r="Q14" i="10"/>
  <c r="R15" i="26"/>
  <c r="R18" i="26"/>
  <c r="Q19" i="26"/>
  <c r="S17" i="25"/>
  <c r="S15" i="9"/>
  <c r="P17" i="26"/>
  <c r="P15" i="26"/>
  <c r="S20" i="26"/>
  <c r="Q17" i="26"/>
  <c r="R20" i="25"/>
  <c r="Q19" i="25"/>
  <c r="S18" i="25"/>
  <c r="P19" i="25"/>
  <c r="R17" i="25"/>
  <c r="S14" i="19"/>
  <c r="P14" i="9"/>
  <c r="R14" i="9"/>
  <c r="R14" i="10"/>
  <c r="R15" i="10"/>
  <c r="R13" i="10"/>
  <c r="S22" i="28"/>
  <c r="S13" i="28"/>
  <c r="S16" i="28"/>
  <c r="S19" i="28"/>
  <c r="U12" i="21"/>
  <c r="Q14" i="21"/>
  <c r="R13" i="21"/>
  <c r="S14" i="21"/>
  <c r="T14" i="21"/>
  <c r="T15" i="21"/>
  <c r="P13" i="21"/>
  <c r="Q13" i="21"/>
  <c r="R14" i="21"/>
  <c r="S15" i="21"/>
  <c r="P14" i="21"/>
  <c r="P15" i="25"/>
  <c r="Q15" i="25"/>
  <c r="P17" i="25"/>
  <c r="R19" i="25"/>
  <c r="Q17" i="25"/>
  <c r="R19" i="26"/>
  <c r="R17" i="26"/>
  <c r="P19" i="26"/>
  <c r="S19" i="23"/>
  <c r="R20" i="23"/>
  <c r="R21" i="23"/>
  <c r="R18" i="23"/>
  <c r="S21" i="23"/>
  <c r="R19" i="23"/>
  <c r="Q18" i="23"/>
  <c r="S18" i="23"/>
  <c r="P20" i="23"/>
  <c r="P16" i="23"/>
  <c r="Q16" i="23"/>
  <c r="Q20" i="23"/>
  <c r="S20" i="23"/>
  <c r="P18" i="23"/>
  <c r="P15" i="21"/>
  <c r="Q15" i="21"/>
  <c r="R15" i="21"/>
  <c r="Q14" i="14"/>
  <c r="S14" i="16"/>
  <c r="T15" i="18"/>
  <c r="T14" i="19"/>
  <c r="S15" i="16"/>
  <c r="S14" i="14"/>
  <c r="R15" i="16"/>
  <c r="T14" i="15"/>
  <c r="T15" i="14"/>
  <c r="Q13" i="19"/>
  <c r="S15" i="14"/>
  <c r="R15" i="18"/>
  <c r="P15" i="16"/>
  <c r="T14" i="17"/>
  <c r="S15" i="19"/>
  <c r="Q13" i="14"/>
  <c r="P13" i="18"/>
  <c r="R13" i="18" s="1"/>
  <c r="Q15" i="19"/>
  <c r="P14" i="14"/>
  <c r="P13" i="16"/>
  <c r="R13" i="16" s="1"/>
  <c r="R15" i="19"/>
  <c r="T14" i="14"/>
  <c r="S15" i="15"/>
  <c r="T15" i="17"/>
  <c r="T14" i="18"/>
  <c r="Q15" i="14"/>
  <c r="T13" i="14"/>
  <c r="S14" i="15"/>
  <c r="T15" i="16"/>
  <c r="P13" i="17"/>
  <c r="Q13" i="18"/>
  <c r="Q13" i="15"/>
  <c r="T13" i="19"/>
  <c r="S13" i="18"/>
  <c r="S15" i="18"/>
  <c r="S14" i="17"/>
  <c r="P15" i="17"/>
  <c r="S14" i="18"/>
  <c r="S15" i="17"/>
  <c r="T15" i="15"/>
  <c r="Q14" i="17"/>
  <c r="T15" i="19"/>
  <c r="P14" i="19"/>
  <c r="R14" i="19" s="1"/>
  <c r="P13" i="19"/>
  <c r="R13" i="19" s="1"/>
  <c r="Q14" i="19"/>
  <c r="P15" i="19"/>
  <c r="P14" i="18"/>
  <c r="R14" i="18" s="1"/>
  <c r="Q14" i="18"/>
  <c r="P15" i="18"/>
  <c r="Q15" i="18"/>
  <c r="P14" i="17"/>
  <c r="P14" i="16"/>
  <c r="P14" i="15"/>
  <c r="R14" i="15" s="1"/>
  <c r="P13" i="15"/>
  <c r="Q14" i="15"/>
  <c r="P15" i="15"/>
  <c r="Q15" i="15"/>
  <c r="P15" i="14"/>
  <c r="P13" i="14"/>
  <c r="P14" i="10"/>
  <c r="P15" i="10"/>
  <c r="Q15" i="10"/>
  <c r="P13" i="10"/>
  <c r="T13" i="10" s="1"/>
  <c r="P13" i="9"/>
  <c r="T12" i="9"/>
  <c r="P15" i="9"/>
  <c r="Q15" i="9"/>
  <c r="Q13" i="9"/>
  <c r="R13" i="9"/>
  <c r="T14" i="9" l="1"/>
  <c r="T14" i="10"/>
  <c r="V15" i="26"/>
  <c r="U14" i="21"/>
  <c r="U13" i="21"/>
  <c r="U15" i="21"/>
  <c r="U13" i="19"/>
  <c r="U13" i="18"/>
  <c r="T15" i="10"/>
  <c r="T13" i="9"/>
  <c r="T15" i="9"/>
  <c r="V15" i="10" l="1"/>
  <c r="V13" i="26"/>
  <c r="V19" i="26"/>
  <c r="V17" i="26"/>
  <c r="V17" i="25"/>
  <c r="W13" i="14"/>
  <c r="V14" i="10"/>
  <c r="V12" i="10"/>
  <c r="V19" i="25"/>
  <c r="V13" i="25"/>
  <c r="V15" i="25"/>
  <c r="V18" i="23"/>
  <c r="V16" i="23"/>
  <c r="V20" i="23"/>
  <c r="V14" i="23"/>
  <c r="W15" i="21"/>
  <c r="W14" i="21"/>
  <c r="W13" i="21"/>
  <c r="W12" i="21"/>
  <c r="W15" i="14"/>
  <c r="W12" i="14"/>
  <c r="W14" i="18"/>
  <c r="W13" i="19"/>
  <c r="W15" i="17"/>
  <c r="W14" i="15"/>
  <c r="W15" i="19"/>
  <c r="W12" i="15"/>
  <c r="W14" i="17"/>
  <c r="W13" i="15"/>
  <c r="W13" i="17"/>
  <c r="W12" i="18"/>
  <c r="W15" i="15"/>
  <c r="W13" i="18"/>
  <c r="W14" i="19"/>
  <c r="W12" i="19"/>
  <c r="W15" i="18"/>
  <c r="V13" i="10"/>
  <c r="V15" i="9"/>
  <c r="V12" i="9"/>
  <c r="V14" i="9"/>
  <c r="V13" i="9"/>
  <c r="AB19" i="1" l="1"/>
  <c r="AB15" i="1"/>
  <c r="AB21" i="1"/>
  <c r="AB23" i="1"/>
  <c r="AB25" i="1"/>
  <c r="AB27" i="1"/>
  <c r="AB29" i="1"/>
  <c r="AB17" i="1"/>
  <c r="AC15" i="1" l="1"/>
  <c r="P37" i="2" l="1"/>
  <c r="P36" i="2"/>
  <c r="P35" i="2"/>
  <c r="P34" i="2"/>
  <c r="P33" i="2"/>
  <c r="P30" i="2"/>
  <c r="P29" i="2"/>
  <c r="P28" i="2"/>
  <c r="P27" i="2"/>
  <c r="P24" i="2"/>
  <c r="P23" i="2"/>
  <c r="P22" i="2"/>
  <c r="P21" i="2"/>
  <c r="P20" i="2"/>
  <c r="P17" i="2"/>
  <c r="P16" i="2"/>
  <c r="P15" i="2"/>
  <c r="P14" i="2"/>
  <c r="P13" i="2"/>
  <c r="P32" i="2" l="1"/>
  <c r="P12" i="2"/>
  <c r="AC19" i="1"/>
  <c r="AC27" i="1"/>
  <c r="P19" i="2"/>
  <c r="AC23" i="1"/>
  <c r="P26" i="2"/>
  <c r="AD27" i="1" l="1"/>
  <c r="AD23" i="1"/>
  <c r="AD19" i="1"/>
  <c r="AD15" i="1"/>
</calcChain>
</file>

<file path=xl/sharedStrings.xml><?xml version="1.0" encoding="utf-8"?>
<sst xmlns="http://schemas.openxmlformats.org/spreadsheetml/2006/main" count="1692" uniqueCount="552">
  <si>
    <t xml:space="preserve">                                             </t>
  </si>
  <si>
    <t>Region</t>
  </si>
  <si>
    <t>Atletický čtyřboj</t>
  </si>
  <si>
    <t>Přespolní běh</t>
  </si>
  <si>
    <t>Basketbal</t>
  </si>
  <si>
    <t>Fotbal</t>
  </si>
  <si>
    <t>Florbal</t>
  </si>
  <si>
    <t>Vybíjená</t>
  </si>
  <si>
    <t>Volejbal</t>
  </si>
  <si>
    <t>SAP</t>
  </si>
  <si>
    <t>Body</t>
  </si>
  <si>
    <t>Celkem</t>
  </si>
  <si>
    <t>Pořadí</t>
  </si>
  <si>
    <t>Kategorie III.</t>
  </si>
  <si>
    <t>Kategorie IV.</t>
  </si>
  <si>
    <t>Kategorie</t>
  </si>
  <si>
    <t>Kategorie III</t>
  </si>
  <si>
    <t>Kategorie IV</t>
  </si>
  <si>
    <t xml:space="preserve">Kategorie </t>
  </si>
  <si>
    <t>Kategorie II</t>
  </si>
  <si>
    <t>Pardubice</t>
  </si>
  <si>
    <t>SŠD</t>
  </si>
  <si>
    <t>Ústí n. O.</t>
  </si>
  <si>
    <t>Chrudim</t>
  </si>
  <si>
    <t>Svitavy</t>
  </si>
  <si>
    <r>
      <rPr>
        <b/>
        <u/>
        <sz val="12"/>
        <color rgb="FF0070C0"/>
        <rFont val="Calibri"/>
        <family val="2"/>
        <charset val="238"/>
      </rPr>
      <t xml:space="preserve">X = neúčast                                                                  </t>
    </r>
    <r>
      <rPr>
        <b/>
        <u/>
        <sz val="11"/>
        <color rgb="FF0070C0"/>
        <rFont val="Calibri"/>
        <family val="2"/>
        <charset val="238"/>
      </rPr>
      <t>D= diskvalifikace</t>
    </r>
  </si>
  <si>
    <t>Atletický čtyřboj ZŠ - dívky</t>
  </si>
  <si>
    <t>Mor.Třebová 29.5.2008</t>
  </si>
  <si>
    <t>jméno</t>
  </si>
  <si>
    <t>roč.</t>
  </si>
  <si>
    <t>60 m</t>
  </si>
  <si>
    <t>dálka</t>
  </si>
  <si>
    <t>výška</t>
  </si>
  <si>
    <t>koule 4kg</t>
  </si>
  <si>
    <t>míček</t>
  </si>
  <si>
    <t>800 m</t>
  </si>
  <si>
    <t>cel.body</t>
  </si>
  <si>
    <t>1.</t>
  </si>
  <si>
    <t>ZŠ Česká Třebová</t>
  </si>
  <si>
    <t xml:space="preserve">KLACLOVÁ  Šárka </t>
  </si>
  <si>
    <t>3.</t>
  </si>
  <si>
    <t>KOUTNÁ  Kristýna</t>
  </si>
  <si>
    <t>4.</t>
  </si>
  <si>
    <t>MARTINCOVÁ  Kristýna</t>
  </si>
  <si>
    <t>5.</t>
  </si>
  <si>
    <t>HYKSOVÁ  Linda</t>
  </si>
  <si>
    <t>6.</t>
  </si>
  <si>
    <t>STEJSKALOVÁ  Alena</t>
  </si>
  <si>
    <t xml:space="preserve"> 2.</t>
  </si>
  <si>
    <t>GY Holice</t>
  </si>
  <si>
    <t>2.</t>
  </si>
  <si>
    <t>ŘEZNÍČKOVÁ  Markéta</t>
  </si>
  <si>
    <t>7.</t>
  </si>
  <si>
    <t>KOZÁKOVÁ  Zdislava</t>
  </si>
  <si>
    <t>8.</t>
  </si>
  <si>
    <t>KÁBRTOVÁ  Petra</t>
  </si>
  <si>
    <t>9.</t>
  </si>
  <si>
    <t>ZBĚHLÍKOVÁ  Anna</t>
  </si>
  <si>
    <t>12.</t>
  </si>
  <si>
    <t>MORÁVKOVÁ  Karolína</t>
  </si>
  <si>
    <t xml:space="preserve"> 3.</t>
  </si>
  <si>
    <t>ZŠ Polička TGM</t>
  </si>
  <si>
    <t>10.</t>
  </si>
  <si>
    <t>ELTSCHKNEROVÁ  Klára</t>
  </si>
  <si>
    <t>13.</t>
  </si>
  <si>
    <t>DLOUHÁ  Veronika</t>
  </si>
  <si>
    <t>11.</t>
  </si>
  <si>
    <t>TUMOVÁ  Šárka</t>
  </si>
  <si>
    <t>17.</t>
  </si>
  <si>
    <t>BÁČOVÁ  Barbora</t>
  </si>
  <si>
    <t xml:space="preserve"> 4.</t>
  </si>
  <si>
    <t>ZŠ Slatiňany</t>
  </si>
  <si>
    <t>14.</t>
  </si>
  <si>
    <t>CULKOVÁ  Tereza</t>
  </si>
  <si>
    <t>15.</t>
  </si>
  <si>
    <t>HOLUBOVÁ  Vladimíra</t>
  </si>
  <si>
    <t>16.</t>
  </si>
  <si>
    <t>TRUNCOVÁ  Tereza</t>
  </si>
  <si>
    <t>18.</t>
  </si>
  <si>
    <t>ZAHÁLKOVÁ  Tereza</t>
  </si>
  <si>
    <t>19.</t>
  </si>
  <si>
    <t>SEJKOROVÁ  Barbora</t>
  </si>
  <si>
    <t>Atletický čtyřboj ZŠ - dívky - III. kateg.</t>
  </si>
  <si>
    <t>poř.</t>
  </si>
  <si>
    <t>škola</t>
  </si>
  <si>
    <r>
      <rPr>
        <sz val="12"/>
        <rFont val="Calibri"/>
        <family val="2"/>
        <charset val="238"/>
      </rPr>
      <t>•</t>
    </r>
    <r>
      <rPr>
        <i/>
        <sz val="12"/>
        <rFont val="Calibri"/>
        <family val="2"/>
        <charset val="238"/>
      </rPr>
      <t xml:space="preserve"> disciplínu, které se závodník neúčastní vyplnit</t>
    </r>
  </si>
  <si>
    <r>
      <rPr>
        <sz val="12"/>
        <rFont val="Calibri"/>
        <family val="2"/>
        <charset val="238"/>
      </rPr>
      <t>•</t>
    </r>
    <r>
      <rPr>
        <i/>
        <sz val="12"/>
        <rFont val="Calibri"/>
        <family val="2"/>
        <charset val="238"/>
      </rPr>
      <t xml:space="preserve"> do celkového součtu se počátají 4 nejlpeší (spočítá se samo - první 4 řádky každé tabulky), ostatní už mají jen pořadí</t>
    </r>
  </si>
  <si>
    <r>
      <rPr>
        <sz val="12"/>
        <rFont val="Calibri"/>
        <family val="2"/>
        <charset val="238"/>
      </rPr>
      <t>•</t>
    </r>
    <r>
      <rPr>
        <i/>
        <sz val="12"/>
        <rFont val="Calibri"/>
        <family val="2"/>
        <charset val="238"/>
      </rPr>
      <t xml:space="preserve"> v případě potřeby možno doplnit řádky a "roztáhnout" součtový vzorec</t>
    </r>
  </si>
  <si>
    <t>Atletický čtyřboj ZŠ - chlapci - III. kateg.</t>
  </si>
  <si>
    <t>Atletický čtyřboj ZŠ - dívky - IV. kateg.</t>
  </si>
  <si>
    <t>Atletický čtyřboj ZŠ - chlapci - IV. kateg.</t>
  </si>
  <si>
    <t>Basketbal ZŠ - dívky</t>
  </si>
  <si>
    <t>Škola</t>
  </si>
  <si>
    <t>Telefon</t>
  </si>
  <si>
    <t>Výhry</t>
  </si>
  <si>
    <t>Prohry</t>
  </si>
  <si>
    <t>Skóre</t>
  </si>
  <si>
    <t xml:space="preserve">Body za utkání </t>
  </si>
  <si>
    <t>:</t>
  </si>
  <si>
    <t>* nahradit "škola 1", "škola 2" atd. skutečnými názvy zúčastných škol</t>
  </si>
  <si>
    <r>
      <rPr>
        <sz val="12"/>
        <color theme="1"/>
        <rFont val="Calibri"/>
        <family val="2"/>
        <charset val="238"/>
      </rPr>
      <t>•</t>
    </r>
    <r>
      <rPr>
        <sz val="12"/>
        <color theme="1"/>
        <rFont val="Cambria"/>
        <family val="1"/>
        <charset val="238"/>
      </rPr>
      <t xml:space="preserve"> výsledky vyplňovat jen v horní polovině tabulky; pořadí se dopočítá samo - pouze v případě rovnosti bodů nutno doplnit ručně</t>
    </r>
  </si>
  <si>
    <t>Zhodnocení ředitele turnaje:</t>
  </si>
  <si>
    <t>3) Ostatní:</t>
  </si>
  <si>
    <t>Datum:</t>
  </si>
  <si>
    <t>Basketbal ZŠ - chlapci</t>
  </si>
  <si>
    <t>Basketbal SŠ - chlapci</t>
  </si>
  <si>
    <t xml:space="preserve">NÁVOD K POUŽITÍ EXCELU </t>
  </si>
  <si>
    <t>pro bodování CORNY středoškolského atletického poháru (jedna z řady možností)</t>
  </si>
  <si>
    <t>Pro bodování jsou připraveny 4 tabulky - dvě pro dívky, dvě pro chlapce, vždy pro ruční a elektrické měření časů.</t>
  </si>
  <si>
    <r>
      <rPr>
        <sz val="12"/>
        <color theme="1"/>
        <rFont val="Calibri"/>
        <family val="2"/>
        <charset val="238"/>
      </rPr>
      <t xml:space="preserve">Příslušnou tabulku najdete na spodní liště. </t>
    </r>
    <r>
      <rPr>
        <b/>
        <sz val="12"/>
        <rFont val="Calibri"/>
        <family val="2"/>
        <charset val="238"/>
      </rPr>
      <t>Nepište nikdy do barevně označených buněk</t>
    </r>
    <r>
      <rPr>
        <sz val="12"/>
        <color theme="1"/>
        <rFont val="Calibri"/>
        <family val="2"/>
        <charset val="238"/>
      </rPr>
      <t xml:space="preserve">, ani </t>
    </r>
    <r>
      <rPr>
        <b/>
        <sz val="12"/>
        <rFont val="Calibri"/>
        <family val="2"/>
        <charset val="238"/>
      </rPr>
      <t>obsah</t>
    </r>
    <r>
      <rPr>
        <sz val="12"/>
        <color theme="1"/>
        <rFont val="Calibri"/>
        <family val="2"/>
        <charset val="238"/>
      </rPr>
      <t xml:space="preserve"> </t>
    </r>
  </si>
  <si>
    <r>
      <rPr>
        <b/>
        <sz val="12"/>
        <rFont val="Calibri"/>
        <family val="2"/>
        <charset val="238"/>
      </rPr>
      <t>těchto buněk nemažte (klávesou DEL)</t>
    </r>
    <r>
      <rPr>
        <sz val="12"/>
        <color theme="1"/>
        <rFont val="Calibri"/>
        <family val="2"/>
        <charset val="238"/>
      </rPr>
      <t>, jsou v nich buď vzorce nebo údaje, které by se neměly upravovat.</t>
    </r>
  </si>
  <si>
    <t xml:space="preserve">2. </t>
  </si>
  <si>
    <t xml:space="preserve">Než začnete vpisovat nové údaje (jména škol, okresy a výkony v disciplínách) do buněk k tomu určených, uložte  </t>
  </si>
  <si>
    <r>
      <rPr>
        <sz val="12"/>
        <color theme="1"/>
        <rFont val="Calibri"/>
        <family val="2"/>
        <charset val="238"/>
      </rPr>
      <t xml:space="preserve">tento soubor pod jiným jménem, nejlépe pod takovým, které vystihuje závod, který chcete obodovat </t>
    </r>
    <r>
      <rPr>
        <sz val="12"/>
        <rFont val="Calibri"/>
        <family val="2"/>
        <charset val="238"/>
      </rPr>
      <t>(max. 8 znaků)</t>
    </r>
    <r>
      <rPr>
        <sz val="12"/>
        <color theme="1"/>
        <rFont val="Calibri"/>
        <family val="2"/>
        <charset val="238"/>
      </rPr>
      <t>.</t>
    </r>
  </si>
  <si>
    <r>
      <rPr>
        <sz val="12"/>
        <color theme="1"/>
        <rFont val="Calibri"/>
        <family val="2"/>
        <charset val="238"/>
      </rPr>
      <t xml:space="preserve">Například : </t>
    </r>
    <r>
      <rPr>
        <b/>
        <sz val="12"/>
        <rFont val="Calibri"/>
        <family val="2"/>
        <charset val="238"/>
      </rPr>
      <t>okres-03</t>
    </r>
    <r>
      <rPr>
        <sz val="12"/>
        <color theme="1"/>
        <rFont val="Calibri"/>
        <family val="2"/>
        <charset val="238"/>
      </rPr>
      <t xml:space="preserve">     což označuje okresní kolo v roce 2003, nebo </t>
    </r>
    <r>
      <rPr>
        <b/>
        <sz val="12"/>
        <rFont val="Calibri"/>
        <family val="2"/>
        <charset val="238"/>
      </rPr>
      <t>CL-2003</t>
    </r>
    <r>
      <rPr>
        <sz val="12"/>
        <color theme="1"/>
        <rFont val="Calibri"/>
        <family val="2"/>
        <charset val="238"/>
      </rPr>
      <t xml:space="preserve"> - okres Česká Lípa v r. 2003</t>
    </r>
  </si>
  <si>
    <r>
      <rPr>
        <sz val="12"/>
        <color theme="1"/>
        <rFont val="Calibri"/>
        <family val="2"/>
        <charset val="238"/>
      </rPr>
      <t xml:space="preserve">nebo       : </t>
    </r>
    <r>
      <rPr>
        <b/>
        <sz val="12"/>
        <rFont val="Calibri"/>
        <family val="2"/>
        <charset val="238"/>
      </rPr>
      <t>kr-HKR03</t>
    </r>
    <r>
      <rPr>
        <sz val="12"/>
        <color theme="1"/>
        <rFont val="Calibri"/>
        <family val="2"/>
        <charset val="238"/>
      </rPr>
      <t xml:space="preserve">    což označuje krajské kolo v královéhradeckém kraji v r. 2003.</t>
    </r>
  </si>
  <si>
    <t>Příklady údajů, zapsaných na řádcích 9-10 a 12-13 pak smažte nebo přepište aktuálními údaji.</t>
  </si>
  <si>
    <t xml:space="preserve">3. </t>
  </si>
  <si>
    <r>
      <rPr>
        <sz val="12"/>
        <color theme="1"/>
        <rFont val="Calibri"/>
        <family val="2"/>
        <charset val="238"/>
      </rPr>
      <t xml:space="preserve">Tento soubor - s názvem </t>
    </r>
    <r>
      <rPr>
        <b/>
        <sz val="12"/>
        <rFont val="Calibri"/>
        <family val="2"/>
        <charset val="238"/>
      </rPr>
      <t>Corny-SW.xls</t>
    </r>
    <r>
      <rPr>
        <sz val="12"/>
        <color theme="1"/>
        <rFont val="Calibri"/>
        <family val="2"/>
        <charset val="238"/>
      </rPr>
      <t xml:space="preserve"> - si ponechávejte stále ve stejném stavu pro případ, že v </t>
    </r>
    <r>
      <rPr>
        <sz val="12"/>
        <rFont val="Calibri"/>
        <family val="2"/>
        <charset val="238"/>
      </rPr>
      <t>přejmenovaných</t>
    </r>
    <r>
      <rPr>
        <sz val="12"/>
        <color theme="1"/>
        <rFont val="Calibri"/>
        <family val="2"/>
        <charset val="238"/>
      </rPr>
      <t xml:space="preserve"> </t>
    </r>
  </si>
  <si>
    <t>souborech nechtěně změníte něco v buňkách se vzorci a bodování, či řazení přestane být bez chyb.</t>
  </si>
  <si>
    <t xml:space="preserve">4. </t>
  </si>
  <si>
    <t>Bodové hodnoty (součet za všechny zapsané výkony) se objevují ve sloupci G ihned po zapsání výkonů do</t>
  </si>
  <si>
    <t>příslušných políček. Jakmile je zapsán byť jediný výkon, objeví se ve sloupci B umístění družstva, které však</t>
  </si>
  <si>
    <r>
      <rPr>
        <sz val="12"/>
        <color theme="1"/>
        <rFont val="Calibri"/>
        <family val="2"/>
        <charset val="238"/>
      </rPr>
      <t xml:space="preserve">nemusí korespondovat se skutečným  pořadím družstev - to stanovíte až po správném </t>
    </r>
    <r>
      <rPr>
        <b/>
        <sz val="12"/>
        <rFont val="Calibri"/>
        <family val="2"/>
        <charset val="238"/>
      </rPr>
      <t>seřazení dat</t>
    </r>
    <r>
      <rPr>
        <sz val="12"/>
        <color theme="1"/>
        <rFont val="Calibri"/>
        <family val="2"/>
        <charset val="238"/>
      </rPr>
      <t xml:space="preserve">. </t>
    </r>
  </si>
  <si>
    <t>(Označit blok buněk E9 až T56, pak DATA - SEŘADIT  podle sloupce H - sestupně - OK)</t>
  </si>
  <si>
    <t xml:space="preserve">5. </t>
  </si>
  <si>
    <t>Pokud se nevyznáte dobře v programu EXCEL, řaďte zapsaná data vždy pro celý blok, označený v záhlaví</t>
  </si>
  <si>
    <r>
      <rPr>
        <sz val="12"/>
        <color theme="1"/>
        <rFont val="Calibri"/>
        <family val="2"/>
        <charset val="238"/>
      </rPr>
      <t xml:space="preserve">jednotlivých listů, tj.   </t>
    </r>
    <r>
      <rPr>
        <b/>
        <sz val="12"/>
        <rFont val="Calibri"/>
        <family val="2"/>
        <charset val="238"/>
      </rPr>
      <t xml:space="preserve">E9.T56, </t>
    </r>
    <r>
      <rPr>
        <sz val="12"/>
        <rFont val="Calibri"/>
        <family val="2"/>
        <charset val="238"/>
      </rPr>
      <t>jinak se může stát, že řazení nebude</t>
    </r>
    <r>
      <rPr>
        <b/>
        <sz val="12"/>
        <rFont val="Calibri"/>
        <family val="2"/>
        <charset val="238"/>
      </rPr>
      <t xml:space="preserve">  </t>
    </r>
    <r>
      <rPr>
        <sz val="12"/>
        <rFont val="Calibri"/>
        <family val="2"/>
        <charset val="238"/>
      </rPr>
      <t>přesné. Jde o to, aby pro řazení byl vždy</t>
    </r>
  </si>
  <si>
    <t xml:space="preserve">brán do bloku ještě jeden řádek pod posledním řádkem s daty. Jinými slovy - pro každé družstvo jsou </t>
  </si>
  <si>
    <t>vyhrazeny 3 řádky - dva řádky dat a jeden řádek k oddělení od následujícího družstva.</t>
  </si>
  <si>
    <t xml:space="preserve">6. </t>
  </si>
  <si>
    <t xml:space="preserve">Pro snazší zapisování výkonů jednotlivých družstev ukládejte průběžný stav vždy bez seřazení a řaďte jen </t>
  </si>
  <si>
    <r>
      <rPr>
        <sz val="12"/>
        <color theme="1"/>
        <rFont val="Calibri"/>
        <family val="2"/>
        <charset val="238"/>
      </rPr>
      <t xml:space="preserve">tehdy, chcete-li </t>
    </r>
    <r>
      <rPr>
        <b/>
        <sz val="12"/>
        <rFont val="Calibri"/>
        <family val="2"/>
        <charset val="238"/>
      </rPr>
      <t>vytisknout</t>
    </r>
    <r>
      <rPr>
        <sz val="12"/>
        <color theme="1"/>
        <rFont val="Calibri"/>
        <family val="2"/>
        <charset val="238"/>
      </rPr>
      <t xml:space="preserve"> průběžné pořadí. Po vytisknutí zavřete soubor a otevřete ho opět v té podobě, ve</t>
    </r>
  </si>
  <si>
    <t>které jsou zapsaná družstva na začátku závodu. Takto dosáhnete jednodušší orientace při zapisování výkonů</t>
  </si>
  <si>
    <t>ze zápisů. Možná se vám osvědčí jiný i způsob.</t>
  </si>
  <si>
    <r>
      <rPr>
        <sz val="12"/>
        <color theme="1"/>
        <rFont val="Calibri"/>
        <family val="2"/>
        <charset val="238"/>
      </rPr>
      <t xml:space="preserve">Vezměte na vědomí, že </t>
    </r>
    <r>
      <rPr>
        <b/>
        <sz val="12"/>
        <rFont val="Calibri"/>
        <family val="2"/>
        <charset val="238"/>
      </rPr>
      <t>tato bodovací pomůcka je "jen" pro 16 družstev</t>
    </r>
    <r>
      <rPr>
        <sz val="12"/>
        <color theme="1"/>
        <rFont val="Calibri"/>
        <family val="2"/>
        <charset val="238"/>
      </rPr>
      <t xml:space="preserve"> (jedna stránka). Z údajů za </t>
    </r>
  </si>
  <si>
    <t xml:space="preserve">posledních pět let je zjištěno, že tento počet je dostatečný pro všechna okresní i krajská kola Corny </t>
  </si>
  <si>
    <t>středoškolského atletického poháru s výjimkou města Brna, jehož pořadatelé si jistě poradí.</t>
  </si>
  <si>
    <t xml:space="preserve">8. </t>
  </si>
  <si>
    <r>
      <rPr>
        <sz val="12"/>
        <rFont val="Calibri"/>
        <family val="2"/>
        <charset val="238"/>
      </rPr>
      <t xml:space="preserve">Údaje za </t>
    </r>
    <r>
      <rPr>
        <b/>
        <sz val="12"/>
        <rFont val="Calibri"/>
        <family val="2"/>
        <charset val="238"/>
      </rPr>
      <t>každé družstvo zapisujte na dva k tomu určené řádky</t>
    </r>
    <r>
      <rPr>
        <sz val="12"/>
        <color theme="1"/>
        <rFont val="Calibri"/>
        <family val="2"/>
        <charset val="238"/>
      </rPr>
      <t>, další řádek je vždy mezera mezi družstvy.</t>
    </r>
  </si>
  <si>
    <r>
      <rPr>
        <sz val="12"/>
        <rFont val="Calibri"/>
        <family val="2"/>
        <charset val="238"/>
      </rPr>
      <t xml:space="preserve">Vždy první řádky pro družstva jsou </t>
    </r>
    <r>
      <rPr>
        <b/>
        <sz val="12"/>
        <rFont val="Calibri"/>
        <family val="2"/>
        <charset val="238"/>
      </rPr>
      <t>ve sloupcích B a G</t>
    </r>
    <r>
      <rPr>
        <sz val="12"/>
        <rFont val="Calibri"/>
        <family val="2"/>
        <charset val="238"/>
      </rPr>
      <t xml:space="preserve"> označeny pro lepší orientaci </t>
    </r>
    <r>
      <rPr>
        <b/>
        <sz val="12"/>
        <rFont val="Calibri"/>
        <family val="2"/>
        <charset val="238"/>
      </rPr>
      <t>jinou barvou</t>
    </r>
  </si>
  <si>
    <t>a to šedě</t>
  </si>
  <si>
    <t>nebo zeleně</t>
  </si>
  <si>
    <t xml:space="preserve">Výkony zapisujte do správného listu podle toho, jakým způsobem jsou měřeny výkony v běžeckých </t>
  </si>
  <si>
    <r>
      <rPr>
        <sz val="12"/>
        <color theme="1"/>
        <rFont val="Calibri"/>
        <family val="2"/>
        <charset val="238"/>
      </rPr>
      <t xml:space="preserve">disciplínách. Pokud zapíšete "ruční" časy do listu pro časy "elektrické" bodování nebude správné. </t>
    </r>
    <r>
      <rPr>
        <b/>
        <sz val="12"/>
        <rFont val="Arial CE"/>
        <family val="2"/>
        <charset val="238"/>
      </rPr>
      <t>Používejte</t>
    </r>
  </si>
  <si>
    <t>"chlapecké" listy pro kategorii chlapců, "dívčí" listy pro kategorii dívek.</t>
  </si>
  <si>
    <r>
      <rPr>
        <b/>
        <sz val="12"/>
        <rFont val="Calibri"/>
        <family val="2"/>
        <charset val="238"/>
      </rPr>
      <t>Potřebnou administrativu závodu</t>
    </r>
    <r>
      <rPr>
        <sz val="12"/>
        <color theme="1"/>
        <rFont val="Calibri"/>
        <family val="2"/>
        <charset val="238"/>
      </rPr>
      <t xml:space="preserve"> (startovní listiny, zápisy pro rozhodčí) veďte podle svého, do těchto </t>
    </r>
  </si>
  <si>
    <t>tabulek zapisujte jen dva nejlepší výkony z každého družstva v každé disciplíně a jeden výkon ze štafety.</t>
  </si>
  <si>
    <r>
      <rPr>
        <b/>
        <sz val="12"/>
        <rFont val="Calibri"/>
        <family val="2"/>
        <charset val="238"/>
      </rPr>
      <t>Mezi čísly pište čárky</t>
    </r>
    <r>
      <rPr>
        <sz val="12"/>
        <color theme="1"/>
        <rFont val="Calibri"/>
        <family val="2"/>
        <charset val="238"/>
      </rPr>
      <t>, nikoli tečky. Výkony z běhů na 800 m, 1500 m a štafet pište vždy do dvou políček</t>
    </r>
  </si>
  <si>
    <t xml:space="preserve">(zvlášť minuty a zvlášť zbytek výkonu), dvojtečka se objeví vždy sama ihned po zapsání druhé části času. </t>
  </si>
  <si>
    <r>
      <rPr>
        <sz val="12"/>
        <color theme="1"/>
        <rFont val="Calibri"/>
        <family val="2"/>
        <charset val="238"/>
      </rPr>
      <t xml:space="preserve">Dopustíte-li se </t>
    </r>
    <r>
      <rPr>
        <b/>
        <sz val="12"/>
        <rFont val="Arial CE"/>
        <family val="2"/>
        <charset val="238"/>
      </rPr>
      <t>chyby při zapisování dat</t>
    </r>
    <r>
      <rPr>
        <sz val="12"/>
        <color theme="1"/>
        <rFont val="Calibri"/>
        <family val="2"/>
        <charset val="238"/>
      </rPr>
      <t xml:space="preserve">, </t>
    </r>
    <r>
      <rPr>
        <b/>
        <sz val="12"/>
        <rFont val="Arial CE"/>
        <family val="2"/>
        <charset val="238"/>
      </rPr>
      <t>můžete</t>
    </r>
    <r>
      <rPr>
        <sz val="12"/>
        <color theme="1"/>
        <rFont val="Calibri"/>
        <family val="2"/>
        <charset val="238"/>
      </rPr>
      <t xml:space="preserve"> je </t>
    </r>
    <r>
      <rPr>
        <b/>
        <sz val="12"/>
        <rFont val="Arial CE"/>
        <family val="2"/>
        <charset val="238"/>
      </rPr>
      <t>kdykoliv opravit</t>
    </r>
    <r>
      <rPr>
        <sz val="12"/>
        <color theme="1"/>
        <rFont val="Calibri"/>
        <family val="2"/>
        <charset val="238"/>
      </rPr>
      <t xml:space="preserve">. Pokud se po opravě změní bodový </t>
    </r>
  </si>
  <si>
    <t xml:space="preserve">zisk družstva tak, že se změní jeho pořadí, seřaďte znovu data - popsáno v bodě 4 a na každém ze čtyř listů. </t>
  </si>
  <si>
    <t xml:space="preserve">KONEČNOU  (seřazenou) VERZI TABULKY LZE POVAŽOVAT ZA OFICIÁLNÍ VÝSLEDKY ZÁVODU. </t>
  </si>
  <si>
    <t xml:space="preserve">Věřím, že těchto 11 pokynů stačí k tomu, abyste byli s bodováním spokojeni a poskytovali     </t>
  </si>
  <si>
    <t>všem účastníkům Corny poháru správné výsledky.</t>
  </si>
  <si>
    <t>koukal@ftvs.cuni.cz - garant soutěže</t>
  </si>
  <si>
    <t>Kolo:</t>
  </si>
  <si>
    <t>Krajské kolo</t>
  </si>
  <si>
    <t>Místo:</t>
  </si>
  <si>
    <t>Atletický klub/oddíl Atletika Chrudim, z.s.</t>
  </si>
  <si>
    <t>Poř.</t>
  </si>
  <si>
    <t>Škola, ulice, obec</t>
  </si>
  <si>
    <t>zkr.</t>
  </si>
  <si>
    <t>Součet</t>
  </si>
  <si>
    <t>400 m</t>
  </si>
  <si>
    <t>1500 m</t>
  </si>
  <si>
    <t>koule</t>
  </si>
  <si>
    <t>štafeta</t>
  </si>
  <si>
    <t>kraje</t>
  </si>
  <si>
    <t>bodů</t>
  </si>
  <si>
    <t>s</t>
  </si>
  <si>
    <t>m : ss,0</t>
  </si>
  <si>
    <t>cm</t>
  </si>
  <si>
    <t xml:space="preserve"> m :  ss,0</t>
  </si>
  <si>
    <t>Pak</t>
  </si>
  <si>
    <t>Studenti - elektronicky měřené časy</t>
  </si>
  <si>
    <t>Remízy</t>
  </si>
  <si>
    <t>Florbal SŠ - dívky</t>
  </si>
  <si>
    <t>Florbal SŠ - chlapci</t>
  </si>
  <si>
    <t>Fotbal SŠ - chlapci</t>
  </si>
  <si>
    <t>Semifinále</t>
  </si>
  <si>
    <t>Výsledek</t>
  </si>
  <si>
    <t>Poločas</t>
  </si>
  <si>
    <t>Finále</t>
  </si>
  <si>
    <t>Konečné pořadí</t>
  </si>
  <si>
    <t>* nahradit "škola 1", "škola 2", "poražený1", "vítěz 1" atd. skutečnými názvy zúčastných škol</t>
  </si>
  <si>
    <t>Minifotbal ZŠ - chlapci</t>
  </si>
  <si>
    <t>Přespolní běh ZŠ, SŠ - dívky, chlapci</t>
  </si>
  <si>
    <t xml:space="preserve">Termín: </t>
  </si>
  <si>
    <t>Kategorie Dívky III. - 1500 metrů</t>
  </si>
  <si>
    <t>st. č.</t>
  </si>
  <si>
    <t>Jméno</t>
  </si>
  <si>
    <t>Čas</t>
  </si>
  <si>
    <t>Pořadí škol kategorie Dívky III.</t>
  </si>
  <si>
    <t>úmístění</t>
  </si>
  <si>
    <t>celkem</t>
  </si>
  <si>
    <t>Kategorie Dívky IV. - 1500 metrů</t>
  </si>
  <si>
    <t>Pořadí škol kategorie Dívky IV.</t>
  </si>
  <si>
    <t>Kategorie Dívky V. - 3000 metrů</t>
  </si>
  <si>
    <t>Pořadí škol kategorie Dívky V.</t>
  </si>
  <si>
    <t>Kategorie Chlapci III. - 2000 metrů</t>
  </si>
  <si>
    <t>Pořadí škol kategorie Chlapci III.</t>
  </si>
  <si>
    <t>Kategorie Chlapci IV. - 3000 metrů</t>
  </si>
  <si>
    <t>Pořadí škol kategorie Chlapci IV.</t>
  </si>
  <si>
    <t>Kategorie Chlapci V. - 5000 metrů</t>
  </si>
  <si>
    <t>Pořadí škol kategorie Chlapci V.</t>
  </si>
  <si>
    <t>Volejbal ZŠ - dívky</t>
  </si>
  <si>
    <t>Sety</t>
  </si>
  <si>
    <t>Míče</t>
  </si>
  <si>
    <t>Volejbal ZŠ - chlapci</t>
  </si>
  <si>
    <t>Volejbal SŠ - dívky</t>
  </si>
  <si>
    <t xml:space="preserve">3) Ostatní: </t>
  </si>
  <si>
    <t>Volejbal SŠ - chlapci</t>
  </si>
  <si>
    <t>1. místo</t>
  </si>
  <si>
    <t>2. místo</t>
  </si>
  <si>
    <t>4. místo</t>
  </si>
  <si>
    <t>3. místo</t>
  </si>
  <si>
    <t>Mini fotbal</t>
  </si>
  <si>
    <t>Vybíjená ZŠ - chlapci/dívky</t>
  </si>
  <si>
    <t>Gymnázium Polička</t>
  </si>
  <si>
    <t>SŠ Bohemia Chrudim</t>
  </si>
  <si>
    <t>100 m</t>
  </si>
  <si>
    <t>200 m</t>
  </si>
  <si>
    <t>3kg/m</t>
  </si>
  <si>
    <t>5kg/m</t>
  </si>
  <si>
    <t>Pořadí regionů po ukončených soutěžích: SAP, Fotbal SŠ, Přespolní běh ZŠ+SŠ, Basketbal ZŠ+SŠ, Florbal, Volejbal:</t>
  </si>
  <si>
    <t>600 m</t>
  </si>
  <si>
    <t>body</t>
  </si>
  <si>
    <t>Bodování XXIII. KRAJSKÉ OLYMPIÁDY MLÁDEŽE PARDUBICKÉHO KRAJE</t>
  </si>
  <si>
    <t>Gymnázium Česká Třebová</t>
  </si>
  <si>
    <t>Podrobné výsledky na: https://online.atletika.cz/vysledky/84262/0/6</t>
  </si>
  <si>
    <t>Gymnázium a JŠ Svitavy</t>
  </si>
  <si>
    <t>Gymnázium Ústí nad Orlicí</t>
  </si>
  <si>
    <t>SPŠE a VOŠ Pardubice</t>
  </si>
  <si>
    <t>GSŘMR Skuteč</t>
  </si>
  <si>
    <t>Výsledky Středoškolského atletického poháru</t>
  </si>
  <si>
    <t>Gymnázium Mozartova Pardubice</t>
  </si>
  <si>
    <t>Průmyslová střední škola Letohrad</t>
  </si>
  <si>
    <t>Gymnázium Josefa Ressela Chrudim</t>
  </si>
  <si>
    <t>Gymnázium Aloise Jiráska Litomyšl</t>
  </si>
  <si>
    <t>Gymnázium Dašická Pardubice</t>
  </si>
  <si>
    <t>OA a SŠ cestovního ruchu Choceň</t>
  </si>
  <si>
    <t xml:space="preserve">2) Sportovní podmínky: </t>
  </si>
  <si>
    <t>* nahradit "škola 1", "škola 2" atd. ve sloupci B skutečnými názvy zúčastných škol</t>
  </si>
  <si>
    <t xml:space="preserve">1) Chování účastníků: </t>
  </si>
  <si>
    <t>O 3. místo</t>
  </si>
  <si>
    <t>Pardubice - Vinice</t>
  </si>
  <si>
    <t>Boháčová Adéla</t>
  </si>
  <si>
    <t>ZŠ Na Lukách Polička</t>
  </si>
  <si>
    <t>Blechová Nela</t>
  </si>
  <si>
    <t xml:space="preserve">ZŠ  Žamberk, Nádražní </t>
  </si>
  <si>
    <t>Sedláková Anna</t>
  </si>
  <si>
    <t>ZŠ Polabiny 2 Pardubice</t>
  </si>
  <si>
    <t>Boháčová Nela</t>
  </si>
  <si>
    <t>Sauerová Emma</t>
  </si>
  <si>
    <t>Natálie Veverková</t>
  </si>
  <si>
    <t>Talandová Viktorie 2013</t>
  </si>
  <si>
    <t>ZŠ U STADIONU CHRUDIM</t>
  </si>
  <si>
    <t>Žárská Barbora</t>
  </si>
  <si>
    <t>Koblížková Adéla</t>
  </si>
  <si>
    <t>Vodstrčilová Bára 2012</t>
  </si>
  <si>
    <t>Celundová Zuzana 2012</t>
  </si>
  <si>
    <t>Anna Plundrová</t>
  </si>
  <si>
    <t>Vičarová Adéla</t>
  </si>
  <si>
    <t>Kusá Alena 2012</t>
  </si>
  <si>
    <t xml:space="preserve">Břízová Denisa </t>
  </si>
  <si>
    <t>Lukášová Helena</t>
  </si>
  <si>
    <t>Jungwirtová Zuzana 2012</t>
  </si>
  <si>
    <t>Kaprasová Veronika</t>
  </si>
  <si>
    <t>Dušková Beáta</t>
  </si>
  <si>
    <t>Polanecká Eliška</t>
  </si>
  <si>
    <t>Červená Elen</t>
  </si>
  <si>
    <t>Hromková Eliška 2012</t>
  </si>
  <si>
    <t>Štěpánková Emma</t>
  </si>
  <si>
    <t>Kvasničková Michaela</t>
  </si>
  <si>
    <t>1,4,5,13</t>
  </si>
  <si>
    <t>2,6,9,12</t>
  </si>
  <si>
    <t>7,10,11,14</t>
  </si>
  <si>
    <t>3,8,16,21</t>
  </si>
  <si>
    <t>ZŠ U Stadionu, Chrudim</t>
  </si>
  <si>
    <t>ZŠ Nádražní, Žamberk,</t>
  </si>
  <si>
    <t>ZŠ Na Lukách, Polička</t>
  </si>
  <si>
    <t>ZŠ Polabiny 2, Pardubice</t>
  </si>
  <si>
    <t>Munzarová Monika, 12.12.2010</t>
  </si>
  <si>
    <t xml:space="preserve">Gymnázium PA Dašická </t>
  </si>
  <si>
    <t>Crhová Charlotte Nela, 01.05.2011</t>
  </si>
  <si>
    <t>Kovářová Magdaléna</t>
  </si>
  <si>
    <t>ZŠ Ústí n. O., Komenského</t>
  </si>
  <si>
    <t>Malochová Alžběta, 29.07.2011</t>
  </si>
  <si>
    <t>Gojná Karolína, 25.11.2010</t>
  </si>
  <si>
    <t>Janoušková Barbora</t>
  </si>
  <si>
    <t>Kopfšteinová Sára</t>
  </si>
  <si>
    <t>Pokorná Andrea 2011</t>
  </si>
  <si>
    <t>Anna Červinková, 01.03.2011</t>
  </si>
  <si>
    <t>Graciasová Anna 2011</t>
  </si>
  <si>
    <t>Pivoňková Eliška</t>
  </si>
  <si>
    <t>Janáčková Lenka 2010</t>
  </si>
  <si>
    <t>Lindnerová Tereza 2010</t>
  </si>
  <si>
    <t>Rýdlová Veronika 2011</t>
  </si>
  <si>
    <t>Pytlíková Aneta 2010</t>
  </si>
  <si>
    <t>Hrstková Tereza 2011</t>
  </si>
  <si>
    <t>Menclová Kateřina 2010</t>
  </si>
  <si>
    <t>Andrlová Tereza 2010</t>
  </si>
  <si>
    <t>Kacafírková Amálie 2011</t>
  </si>
  <si>
    <t>Buriánová Ema 2011</t>
  </si>
  <si>
    <t>Vacková Adéla</t>
  </si>
  <si>
    <t>Friedlová Anna</t>
  </si>
  <si>
    <t>Breberová Eliška, 02.12.2010</t>
  </si>
  <si>
    <t>1,2,4,5</t>
  </si>
  <si>
    <t>3,6,7,11</t>
  </si>
  <si>
    <t>8,10,15,16</t>
  </si>
  <si>
    <t>12,13,14,17</t>
  </si>
  <si>
    <t>Gymnázium Dašická, Pardubice</t>
  </si>
  <si>
    <t>ZŠ Komenského, Ústí n. O.,</t>
  </si>
  <si>
    <t>Kučerová Jana, 17.4.2010</t>
  </si>
  <si>
    <t xml:space="preserve">Gymnázium PA  Dašická </t>
  </si>
  <si>
    <t>Bartošová May, 15.7.2010</t>
  </si>
  <si>
    <t>Jakešová Lucie</t>
  </si>
  <si>
    <t>Gymnázium Žamberk</t>
  </si>
  <si>
    <t>Fenclová Hana, 6.8.2010</t>
  </si>
  <si>
    <t>Lipenská Kristýna (2009)</t>
  </si>
  <si>
    <t>Gymnázium, OA a JŠ Svitavy</t>
  </si>
  <si>
    <t>Patočková Zuzana (2010)</t>
  </si>
  <si>
    <t>Faltusová Ema</t>
  </si>
  <si>
    <t>Kakosová Aneta,14.11.2009</t>
  </si>
  <si>
    <t>Zitková Veronika, 3.5.2010</t>
  </si>
  <si>
    <t>Pipková Karolína, 8.7.2007</t>
  </si>
  <si>
    <t>Krausová Barbora</t>
  </si>
  <si>
    <t>Jedličková Tereza</t>
  </si>
  <si>
    <t>Datinská Viola (2008)</t>
  </si>
  <si>
    <t>Steklá Barbora (2008)</t>
  </si>
  <si>
    <t>Maštalířská Edita (2010)</t>
  </si>
  <si>
    <t>Gymnázium K. V. Raise a SOU Hlinsko</t>
  </si>
  <si>
    <t>Karalová Linda (2007)</t>
  </si>
  <si>
    <t>Kostelecká Julie</t>
  </si>
  <si>
    <t>Svobodová Zuzana (2008)</t>
  </si>
  <si>
    <t>Špinlerová Vanesa</t>
  </si>
  <si>
    <t>Uchytilová Silvie (2010)</t>
  </si>
  <si>
    <t>Ficková Alžběta (2007)</t>
  </si>
  <si>
    <t>1,2,4,8</t>
  </si>
  <si>
    <t>3,7,11,12</t>
  </si>
  <si>
    <t>5,6,13,14</t>
  </si>
  <si>
    <t>15,18,20,21</t>
  </si>
  <si>
    <t>Gymnázium, Polička</t>
  </si>
  <si>
    <t>Gymnázium, Žamberk</t>
  </si>
  <si>
    <t>Gymnázium, OA a JŠ, Svitavy</t>
  </si>
  <si>
    <t>Gymnázium K. V. Raise, SOU Hlinsko</t>
  </si>
  <si>
    <t>Kadlec Matyáš</t>
  </si>
  <si>
    <t xml:space="preserve">ZŠ Polabiny3 Pardubice </t>
  </si>
  <si>
    <t>Kruml Šimon</t>
  </si>
  <si>
    <t>Majerík Michal</t>
  </si>
  <si>
    <t>Ježek Jaromír</t>
  </si>
  <si>
    <t>ZŠ Lanškroun, nám. A. Jiráska</t>
  </si>
  <si>
    <t>Macner Daniel</t>
  </si>
  <si>
    <t>Kopecký Filip</t>
  </si>
  <si>
    <t>Navrátil Filip</t>
  </si>
  <si>
    <t>Žabka Filip</t>
  </si>
  <si>
    <t>Nykl Pavel</t>
  </si>
  <si>
    <t>Netušil Tomáš</t>
  </si>
  <si>
    <t>Kohl Lukáš</t>
  </si>
  <si>
    <t>Vamberský Matěj 2012</t>
  </si>
  <si>
    <t>Mareček Ondřej 2012</t>
  </si>
  <si>
    <t>Nevečeřal David 2012</t>
  </si>
  <si>
    <t>Kárský Tobiáš</t>
  </si>
  <si>
    <t>Holý Ondřej</t>
  </si>
  <si>
    <t>Mareš Jiří</t>
  </si>
  <si>
    <t>Vamberský Filip 2012</t>
  </si>
  <si>
    <t>Faltys Michal 2012</t>
  </si>
  <si>
    <t>Pala Dominik</t>
  </si>
  <si>
    <t>Ambrož Nikolas</t>
  </si>
  <si>
    <t>Rulík Marek 2012</t>
  </si>
  <si>
    <t>Daniel Patrik</t>
  </si>
  <si>
    <t>1,3,5,8</t>
  </si>
  <si>
    <t>2,7,9,11</t>
  </si>
  <si>
    <t>4,6,10,16</t>
  </si>
  <si>
    <t>12,13,14,18</t>
  </si>
  <si>
    <t xml:space="preserve">ZŠ Polabiny 3, Pardubice </t>
  </si>
  <si>
    <t>ZŠ nám. A. Jiráska, Lanškroun</t>
  </si>
  <si>
    <t>Dušánek Marek</t>
  </si>
  <si>
    <t xml:space="preserve">Adam Pražan </t>
  </si>
  <si>
    <t>Masarykova ZŠ Polička</t>
  </si>
  <si>
    <t>Janeš Šimon</t>
  </si>
  <si>
    <t>ZŠ Pardubice-Ohrazenice</t>
  </si>
  <si>
    <t>Kovář Matyáš</t>
  </si>
  <si>
    <t>Mráz Filip</t>
  </si>
  <si>
    <t>Šifra Šimon</t>
  </si>
  <si>
    <t>Zima Petr</t>
  </si>
  <si>
    <t>Šafář Jakub</t>
  </si>
  <si>
    <t>Valenta Filip</t>
  </si>
  <si>
    <t xml:space="preserve">David Jandera </t>
  </si>
  <si>
    <t>Čopian Vilém</t>
  </si>
  <si>
    <t>Ondřej Vraspír</t>
  </si>
  <si>
    <t>Soukal  Zdeněk</t>
  </si>
  <si>
    <t>Hrad David 2010</t>
  </si>
  <si>
    <t>Zdeněk Jílek</t>
  </si>
  <si>
    <t>Kalousek Šimon</t>
  </si>
  <si>
    <t xml:space="preserve">Jan Dospěl </t>
  </si>
  <si>
    <t>Čížek Radek</t>
  </si>
  <si>
    <t>Rezek Lukáš 2011</t>
  </si>
  <si>
    <t>Meduna Tomáš 2010</t>
  </si>
  <si>
    <t>Žďárský Lukáš 2010</t>
  </si>
  <si>
    <t>Coyago Patrick 2011</t>
  </si>
  <si>
    <t>ZŠ Ohrazenice, Pardubice</t>
  </si>
  <si>
    <t>3,5,6,7</t>
  </si>
  <si>
    <t>1,4,8,11</t>
  </si>
  <si>
    <t>2,10,12,13</t>
  </si>
  <si>
    <t>14,19,20,21</t>
  </si>
  <si>
    <t>ZŠ Komenského, Ústí n. O.</t>
  </si>
  <si>
    <t>Fajfr Marek</t>
  </si>
  <si>
    <t>Letohradské soukromé gymnázium</t>
  </si>
  <si>
    <t>Herzán Jan, 29.9.2009</t>
  </si>
  <si>
    <t>Ryška Daniel</t>
  </si>
  <si>
    <t>Hlavatý Jan, 28.6.2007</t>
  </si>
  <si>
    <t>Flos Tomáš, 27.11.2006</t>
  </si>
  <si>
    <t>Stejskal Daniel</t>
  </si>
  <si>
    <t>Doleček Přemysl</t>
  </si>
  <si>
    <t>Málek Michael</t>
  </si>
  <si>
    <t>Svozil Adam, 2008</t>
  </si>
  <si>
    <t>Gymnázium, Jevíčko, A. K. Vitáka</t>
  </si>
  <si>
    <t>Lučan Matěj, 9.4.2009</t>
  </si>
  <si>
    <t>Parolek Miloslav, 2008</t>
  </si>
  <si>
    <t>Troják Jan, 2009</t>
  </si>
  <si>
    <t>Jareš Štěpán</t>
  </si>
  <si>
    <t>Štorek Daniel Severin (2008)</t>
  </si>
  <si>
    <t>Janků David, 2009</t>
  </si>
  <si>
    <t>Černý David (2008)</t>
  </si>
  <si>
    <t>Kroupa Pavel, 2009</t>
  </si>
  <si>
    <t>Kubeš Ondřej</t>
  </si>
  <si>
    <t>Kozelek Zdeněk, 2009</t>
  </si>
  <si>
    <t>Poslušný Ondřej (2009)</t>
  </si>
  <si>
    <t>Lelek Petr (2010)</t>
  </si>
  <si>
    <t xml:space="preserve">Gymnázium Dašická, Pardubice </t>
  </si>
  <si>
    <t>Gymnázium A. K. Vitáka, Jevíčko</t>
  </si>
  <si>
    <t>1,3,6,7</t>
  </si>
  <si>
    <t>2,4,5,10</t>
  </si>
  <si>
    <t>9,11,12,15</t>
  </si>
  <si>
    <t>14,16,20,21</t>
  </si>
  <si>
    <t>ZŠ  Masarykova, Polička</t>
  </si>
  <si>
    <t>Datum: 14.10.2025</t>
  </si>
  <si>
    <t>SŠA Ústí nad Orlicí</t>
  </si>
  <si>
    <t>EDUCA Pardubice</t>
  </si>
  <si>
    <t>Gymnázium Svitavy</t>
  </si>
  <si>
    <t>Zpracoval:   Petr Vaško</t>
  </si>
  <si>
    <t>Děkuji všem za bezproblémový průběh turnaje, vítěznému týmu gratuluji k postupu.</t>
  </si>
  <si>
    <t>Bezproblémový průběh turnaje.</t>
  </si>
  <si>
    <t>Velmi dobré.</t>
  </si>
  <si>
    <t>Vítěz postupuje do kvalifikace na republikové kolo dne 21. 10. 2025 do Ohrazenic.</t>
  </si>
  <si>
    <t>Pokutové kopy 3:2</t>
  </si>
  <si>
    <t>Pokutové kopy 5:4</t>
  </si>
  <si>
    <t>3) Ostatní: Počet hráčů 66,  pedagogický doprovod 6, rozhodčí 2, organizátor 1.</t>
  </si>
  <si>
    <t>Gymnázium Pardubice</t>
  </si>
  <si>
    <t>Gymnázium Chrudim</t>
  </si>
  <si>
    <t>Gymnázium Lanškroun</t>
  </si>
  <si>
    <t>1) Chování účastníků: Velmi dobré.</t>
  </si>
  <si>
    <t>Zpracoval: Martina Krejčí</t>
  </si>
  <si>
    <t>3) Ostatní: Vítězné družstvo, postupuje do republikového finále.</t>
  </si>
  <si>
    <t>SPŠE Pardubice</t>
  </si>
  <si>
    <t>SŠS Vysoké Mýto</t>
  </si>
  <si>
    <r>
      <t>•</t>
    </r>
    <r>
      <rPr>
        <sz val="12"/>
        <color theme="1"/>
        <rFont val="Cambria"/>
        <family val="1"/>
        <charset val="238"/>
      </rPr>
      <t xml:space="preserve"> výsledky vyplňovat jen v horní polovině tabulky; nutno doplnit ručně body za utkání, pořadí se dopočítá samo - pouze v případě rovnosti bodů nutno doplnit ručně</t>
    </r>
  </si>
  <si>
    <t>2) Sportovní podmínky: Sportovní hala Holice</t>
  </si>
  <si>
    <t>Obchodní akademie Chrudim</t>
  </si>
  <si>
    <t>Gymnázium Litomyšl</t>
  </si>
  <si>
    <t>Gymnázium Mozartova, Pardubice</t>
  </si>
  <si>
    <t>Bohemia, Chrudim</t>
  </si>
  <si>
    <t>VOŠZ a SZŠ Svitavy</t>
  </si>
  <si>
    <t>1) Chování účstníků: velmi dobré</t>
  </si>
  <si>
    <t>2) Sportovní podmínky: Nafukovací sportovní hala, Brožíkova 450, Pardubice</t>
  </si>
  <si>
    <t>2) Sportovní podmínky: Nafukovací sportovní hala, Brožíkova 450, Pardubice.</t>
  </si>
  <si>
    <t>Vše proběhlo bez problému a bez zranění. Turnaj byl po celou dobu od všech hráčů v duchu fair play.</t>
  </si>
  <si>
    <t>ZŠ Polabiny 3, Pardubice</t>
  </si>
  <si>
    <t>ZŠ Nádražní, Žamberk</t>
  </si>
  <si>
    <t>ZŠ Palackého, Morav.Třebová</t>
  </si>
  <si>
    <t>x</t>
  </si>
  <si>
    <t>Republiková kola proběhnou bez finanční podpory MŠMT jen díky fandovství pořadatelů z krajů i okresů v květnu a v červnu 2026.</t>
  </si>
  <si>
    <t>1) Chování účastníků: Velmi dobré</t>
  </si>
  <si>
    <t>ZŠ Masarykova, Polička</t>
  </si>
  <si>
    <t>ZŠ Sv. Čecha, Choceň</t>
  </si>
  <si>
    <t>Ústí n. O</t>
  </si>
  <si>
    <t>2) Sportovní podmínky: Dobré</t>
  </si>
  <si>
    <t>2) Sportovní podmínky: Dobré.</t>
  </si>
  <si>
    <t>Zpracoval: Martina Kejčí</t>
  </si>
  <si>
    <t xml:space="preserve">ZŠ U Stadionu, Chrudim </t>
  </si>
  <si>
    <t>ZŠ Komenského, Letohrad</t>
  </si>
  <si>
    <t>ZŠ Palackého, Morav. Třebová</t>
  </si>
  <si>
    <t>ZŠ Bratranci V., Pardubice</t>
  </si>
  <si>
    <t>ZŠ Habrmanova, Česká Třebová</t>
  </si>
  <si>
    <t>ZŠ Felberova, Svitavy</t>
  </si>
  <si>
    <t xml:space="preserve"> </t>
  </si>
  <si>
    <t xml:space="preserve">ZŠ Školní nám., Chrudim </t>
  </si>
  <si>
    <t>X</t>
  </si>
  <si>
    <t>Florbal ZŠ - dívky - kategorie IV</t>
  </si>
  <si>
    <t>Florbal ZŠ - chlapci - kategorie IV</t>
  </si>
  <si>
    <t>Florbal ZŠ - dívky - kategorie III</t>
  </si>
  <si>
    <t>Florbal ZŠ - chlapci - kategorie III</t>
  </si>
  <si>
    <t>Gymnázium Skuteč</t>
  </si>
  <si>
    <t>SŠ Stavební Vysoké Mýto</t>
  </si>
  <si>
    <t>Ústí n.O.</t>
  </si>
  <si>
    <t>Zpracoval: Petr Vaško</t>
  </si>
  <si>
    <t>1) Chování účastníků: Děkujeme Vám všem za účast a pohodový průběh celého turnaje.</t>
  </si>
  <si>
    <t>Obchodní akademie Pardubice</t>
  </si>
  <si>
    <t>SŠ Podnikání Vysoké Mýto</t>
  </si>
  <si>
    <t>SŠ Zdravotní Svitavy</t>
  </si>
  <si>
    <t>Ústí.n.O.</t>
  </si>
  <si>
    <t>Gymnázium Mozartova Pce</t>
  </si>
  <si>
    <t>3) Ostatní: Gratulujeme vítězům a přejeme úspěch v republikové kvalifikaci v Brně.</t>
  </si>
  <si>
    <t>ZŠ U Stadionu Chrudim</t>
  </si>
  <si>
    <t>ZŠ Staňkova Pardubice</t>
  </si>
  <si>
    <t>Zpracoval: Pavel Hojka</t>
  </si>
  <si>
    <t>ZŠ Závodu míru Pardubice</t>
  </si>
  <si>
    <t xml:space="preserve"> Gymnázium J. Ressla, Chrudim</t>
  </si>
  <si>
    <t>ZŠ Dolní Újezd</t>
  </si>
  <si>
    <t>2) Sportovní podmínky: Vynikající, k dispozici byl otevřen bufet.</t>
  </si>
  <si>
    <t xml:space="preserve">1) Chování účastníků: Utkání proběhla v pořádku. </t>
  </si>
  <si>
    <t>1) Chování účastníků: Dobré.</t>
  </si>
  <si>
    <t>1) Chování účstníků: Vše v naprostém pořádku bez jediného incidentu.</t>
  </si>
  <si>
    <t>2) Sportovní podmínky: Velmi dobré, hala schválená pro ligová utkání v basketbalu.</t>
  </si>
  <si>
    <t>Zpracoval: Macela Tomáš</t>
  </si>
  <si>
    <t>ZŠ Králíky</t>
  </si>
  <si>
    <t xml:space="preserve">Zpracoval: Macela Tomáš </t>
  </si>
  <si>
    <t>Gymnázium Přelouč</t>
  </si>
  <si>
    <t>ZŠ Sokolovská, Svitavy</t>
  </si>
  <si>
    <t>ZŠ Školní nám., Chrudim</t>
  </si>
  <si>
    <t xml:space="preserve">Chrudim </t>
  </si>
  <si>
    <t>3) Ostatní: ZŠ Polabiny 2, Pardubice byla v zastoupení Ústí nad Orlicí. Nebudou bodováni.</t>
  </si>
  <si>
    <t>Basketbal SŠ - dívky</t>
  </si>
  <si>
    <t>ZŠ A. Jiráska, Lanškroun</t>
  </si>
  <si>
    <t>ZŠ  Školní nám., Chrudim</t>
  </si>
  <si>
    <t>3) Ostatní: Děkujeme za pohodový průběh turnaje.</t>
  </si>
  <si>
    <t>ZŠ Závodu míru, Pardubice</t>
  </si>
  <si>
    <t>Ústí nad Orlicí</t>
  </si>
  <si>
    <t>Datum: 27.5.2026</t>
  </si>
  <si>
    <t>Zpracoval: Mottl</t>
  </si>
  <si>
    <t>2) Sportovní podmínky: Nová sportovní hala, otevřen bufet.</t>
  </si>
  <si>
    <t>ZŠ CH/D</t>
  </si>
  <si>
    <t>ZŠ CH</t>
  </si>
  <si>
    <r>
      <t>ZŠ CH</t>
    </r>
    <r>
      <rPr>
        <b/>
        <sz val="10"/>
        <color rgb="FFFF0000"/>
        <rFont val="Calibri"/>
        <family val="2"/>
        <charset val="238"/>
      </rPr>
      <t xml:space="preserve"> </t>
    </r>
  </si>
  <si>
    <t xml:space="preserve">ZŠ D   </t>
  </si>
  <si>
    <t>SŠ CH</t>
  </si>
  <si>
    <t xml:space="preserve">ZŠ D  </t>
  </si>
  <si>
    <t xml:space="preserve">ZŠ D    </t>
  </si>
  <si>
    <r>
      <t xml:space="preserve">ZŠ D </t>
    </r>
    <r>
      <rPr>
        <b/>
        <sz val="10"/>
        <color rgb="FFFF0000"/>
        <rFont val="Calibri"/>
        <family val="2"/>
        <charset val="238"/>
      </rPr>
      <t xml:space="preserve">    </t>
    </r>
  </si>
  <si>
    <t xml:space="preserve">SŠ CH </t>
  </si>
  <si>
    <t xml:space="preserve">SŠ D </t>
  </si>
  <si>
    <t xml:space="preserve">SŠ CH  </t>
  </si>
  <si>
    <t xml:space="preserve">ZŠ D </t>
  </si>
  <si>
    <t xml:space="preserve">ZŠ CH </t>
  </si>
  <si>
    <t xml:space="preserve">SŠ D  </t>
  </si>
  <si>
    <t>SŠ D</t>
  </si>
  <si>
    <r>
      <t>SŠ CH</t>
    </r>
    <r>
      <rPr>
        <b/>
        <sz val="10"/>
        <color rgb="FFFF0000"/>
        <rFont val="Calibri"/>
        <family val="2"/>
        <charset val="238"/>
      </rPr>
      <t xml:space="preserve"> </t>
    </r>
  </si>
  <si>
    <t>ZŠ T.G. Masaryka, Litomyšl</t>
  </si>
  <si>
    <t>ZŠ Dolní Dobrouč</t>
  </si>
  <si>
    <t>1) Chování účastníků: Velmi dobré. Pěkné zápasy ZŠ Dolní Dobrouč.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</si>
</sst>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0.00"/>
    <numFmt numFmtId="165" formatCode="0.0"/>
    <numFmt numFmtId="166" formatCode="00.0"/>
    <numFmt numFmtId="167" formatCode="[h]:mm;@"/>
    <numFmt numFmtId="168" formatCode="h:mm;@"/>
    <numFmt numFmtId="169" formatCode="h:mm:ss;@"/>
  </numFmts>
  <fonts count="93" x14ac:knownFonts="1">
    <font>
      <sz val="11"/>
      <color theme="1"/>
      <name val="Calibri"/>
      <family val="2"/>
      <charset val="238"/>
    </font>
    <font>
      <b/>
      <i/>
      <u/>
      <sz val="28"/>
      <color rgb="FF0070C0"/>
      <name val="Calibri"/>
      <family val="2"/>
      <charset val="238"/>
    </font>
    <font>
      <sz val="14"/>
      <color theme="1"/>
      <name val="Calibri"/>
      <family val="2"/>
      <charset val="238"/>
    </font>
    <font>
      <b/>
      <sz val="12"/>
      <color theme="1"/>
      <name val="Calibri"/>
      <family val="2"/>
      <charset val="238"/>
    </font>
    <font>
      <b/>
      <sz val="12"/>
      <color rgb="FFFF0000"/>
      <name val="Calibri"/>
      <family val="2"/>
      <charset val="238"/>
    </font>
    <font>
      <b/>
      <i/>
      <u/>
      <sz val="10"/>
      <color theme="1"/>
      <name val="Calibri"/>
      <family val="2"/>
      <charset val="238"/>
    </font>
    <font>
      <b/>
      <sz val="10"/>
      <color theme="1"/>
      <name val="Calibri"/>
      <family val="2"/>
      <charset val="238"/>
    </font>
    <font>
      <b/>
      <i/>
      <sz val="10"/>
      <color theme="1"/>
      <name val="Calibri"/>
      <family val="2"/>
      <charset val="238"/>
    </font>
    <font>
      <i/>
      <sz val="10"/>
      <color theme="1"/>
      <name val="Calibri"/>
      <family val="2"/>
      <charset val="238"/>
    </font>
    <font>
      <b/>
      <sz val="10"/>
      <color rgb="FF000000"/>
      <name val="Calibri"/>
      <family val="2"/>
      <charset val="238"/>
    </font>
    <font>
      <b/>
      <sz val="10"/>
      <color rgb="FFFF0000"/>
      <name val="Calibri"/>
      <family val="2"/>
      <charset val="238"/>
    </font>
    <font>
      <b/>
      <sz val="10"/>
      <color rgb="FF0070C0"/>
      <name val="Calibri"/>
      <family val="2"/>
      <charset val="238"/>
    </font>
    <font>
      <b/>
      <sz val="20"/>
      <color rgb="FF00B050"/>
      <name val="Calibri"/>
      <family val="2"/>
      <charset val="238"/>
    </font>
    <font>
      <sz val="10"/>
      <color rgb="FF000000"/>
      <name val="Calibri"/>
      <family val="2"/>
      <charset val="238"/>
    </font>
    <font>
      <b/>
      <u/>
      <sz val="12"/>
      <color rgb="FF0070C0"/>
      <name val="Calibri"/>
      <family val="2"/>
      <charset val="238"/>
    </font>
    <font>
      <b/>
      <u/>
      <sz val="11"/>
      <color rgb="FF0070C0"/>
      <name val="Calibri"/>
      <family val="2"/>
      <charset val="238"/>
    </font>
    <font>
      <sz val="11"/>
      <color rgb="FFFF0000"/>
      <name val="Calibri"/>
      <family val="2"/>
      <charset val="238"/>
    </font>
    <font>
      <sz val="12"/>
      <color theme="1"/>
      <name val="Calibri"/>
      <family val="2"/>
      <charset val="238"/>
    </font>
    <font>
      <b/>
      <sz val="12"/>
      <name val="Calibri"/>
      <family val="2"/>
      <charset val="238"/>
    </font>
    <font>
      <i/>
      <sz val="12"/>
      <name val="Calibri"/>
      <family val="2"/>
      <charset val="238"/>
    </font>
    <font>
      <b/>
      <i/>
      <sz val="12"/>
      <color rgb="FFFF0000"/>
      <name val="Calibri"/>
      <family val="2"/>
      <charset val="238"/>
    </font>
    <font>
      <b/>
      <i/>
      <u/>
      <sz val="12"/>
      <color rgb="FFFF0000"/>
      <name val="Calibri"/>
      <family val="2"/>
      <charset val="238"/>
    </font>
    <font>
      <sz val="12"/>
      <color rgb="FFFF0000"/>
      <name val="Calibri"/>
      <family val="2"/>
      <charset val="238"/>
    </font>
    <font>
      <sz val="12"/>
      <name val="Calibri"/>
      <family val="2"/>
      <charset val="238"/>
    </font>
    <font>
      <sz val="12"/>
      <color rgb="FF008000"/>
      <name val="Calibri"/>
      <family val="2"/>
      <charset val="238"/>
    </font>
    <font>
      <b/>
      <i/>
      <sz val="12"/>
      <color rgb="FF339966"/>
      <name val="Calibri"/>
      <family val="2"/>
      <charset val="238"/>
    </font>
    <font>
      <b/>
      <u/>
      <sz val="12"/>
      <color rgb="FF339966"/>
      <name val="Calibri"/>
      <family val="2"/>
      <charset val="238"/>
    </font>
    <font>
      <b/>
      <i/>
      <sz val="12"/>
      <name val="Calibri"/>
      <family val="2"/>
      <charset val="238"/>
    </font>
    <font>
      <sz val="12"/>
      <color rgb="FF0000FF"/>
      <name val="Calibri"/>
      <family val="2"/>
      <charset val="238"/>
    </font>
    <font>
      <b/>
      <i/>
      <sz val="12"/>
      <color rgb="FF0000FF"/>
      <name val="Calibri"/>
      <family val="2"/>
      <charset val="238"/>
    </font>
    <font>
      <b/>
      <u/>
      <sz val="12"/>
      <color rgb="FF0000FF"/>
      <name val="Calibri"/>
      <family val="2"/>
      <charset val="238"/>
    </font>
    <font>
      <b/>
      <u/>
      <sz val="12"/>
      <name val="Calibri"/>
      <family val="2"/>
      <charset val="238"/>
    </font>
    <font>
      <b/>
      <i/>
      <u/>
      <sz val="12"/>
      <color theme="1"/>
      <name val="Calibri"/>
      <family val="2"/>
      <charset val="238"/>
    </font>
    <font>
      <sz val="12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b/>
      <i/>
      <sz val="12"/>
      <color rgb="FF000000"/>
      <name val="Calibri"/>
      <family val="2"/>
      <charset val="238"/>
    </font>
    <font>
      <sz val="16"/>
      <color theme="1"/>
      <name val="Cambria"/>
      <family val="1"/>
      <charset val="238"/>
    </font>
    <font>
      <sz val="16"/>
      <name val="Cambria"/>
      <family val="1"/>
      <charset val="238"/>
    </font>
    <font>
      <sz val="16"/>
      <color theme="1"/>
      <name val="Calibri"/>
      <family val="2"/>
      <charset val="238"/>
    </font>
    <font>
      <sz val="16"/>
      <name val="Calibri"/>
      <family val="2"/>
      <charset val="238"/>
    </font>
    <font>
      <b/>
      <sz val="16"/>
      <name val="Calibri"/>
      <family val="2"/>
      <charset val="238"/>
    </font>
    <font>
      <i/>
      <sz val="16"/>
      <name val="Calibri"/>
      <family val="2"/>
      <charset val="238"/>
    </font>
    <font>
      <b/>
      <i/>
      <sz val="16"/>
      <name val="Calibri"/>
      <family val="2"/>
      <charset val="238"/>
    </font>
    <font>
      <sz val="16"/>
      <color rgb="FFFFFFFF"/>
      <name val="Calibri"/>
      <family val="2"/>
      <charset val="238"/>
    </font>
    <font>
      <sz val="16"/>
      <color rgb="FFFF0000"/>
      <name val="Calibri"/>
      <family val="2"/>
      <charset val="238"/>
    </font>
    <font>
      <b/>
      <i/>
      <sz val="16"/>
      <color rgb="FFFF0000"/>
      <name val="Calibri"/>
      <family val="2"/>
      <charset val="238"/>
    </font>
    <font>
      <sz val="12"/>
      <color theme="1"/>
      <name val="Cambria"/>
      <family val="1"/>
      <charset val="238"/>
    </font>
    <font>
      <sz val="16"/>
      <color rgb="FFFFFFFF"/>
      <name val="Cambria"/>
      <family val="1"/>
      <charset val="238"/>
    </font>
    <font>
      <sz val="12"/>
      <name val="Cambria"/>
      <family val="1"/>
      <charset val="238"/>
    </font>
    <font>
      <sz val="12"/>
      <color rgb="FFFFFFFF"/>
      <name val="Cambria"/>
      <family val="1"/>
      <charset val="238"/>
    </font>
    <font>
      <sz val="14"/>
      <color theme="1"/>
      <name val="Cambria"/>
      <family val="1"/>
      <charset val="238"/>
    </font>
    <font>
      <b/>
      <u/>
      <sz val="16"/>
      <color theme="1"/>
      <name val="Cambria"/>
      <family val="1"/>
      <charset val="238"/>
    </font>
    <font>
      <sz val="14"/>
      <color rgb="FFFFFFFF"/>
      <name val="Cambria"/>
      <family val="1"/>
      <charset val="238"/>
    </font>
    <font>
      <sz val="14"/>
      <name val="Cambria"/>
      <family val="1"/>
      <charset val="238"/>
    </font>
    <font>
      <b/>
      <sz val="12"/>
      <name val="Arial CE"/>
      <family val="2"/>
      <charset val="238"/>
    </font>
    <font>
      <b/>
      <sz val="11"/>
      <name val="Calibri"/>
      <family val="2"/>
      <charset val="238"/>
    </font>
    <font>
      <b/>
      <i/>
      <sz val="12"/>
      <color rgb="FF0070C0"/>
      <name val="Calibri"/>
      <family val="2"/>
      <charset val="238"/>
    </font>
    <font>
      <sz val="11"/>
      <color rgb="FF0070C0"/>
      <name val="Calibri"/>
      <family val="2"/>
      <charset val="238"/>
    </font>
    <font>
      <b/>
      <sz val="11"/>
      <color rgb="FF0070C0"/>
      <name val="Calibri"/>
      <family val="2"/>
      <charset val="238"/>
    </font>
    <font>
      <b/>
      <i/>
      <sz val="10"/>
      <name val="Calibri"/>
      <family val="2"/>
      <charset val="238"/>
    </font>
    <font>
      <b/>
      <sz val="11"/>
      <color theme="1"/>
      <name val="Calibri"/>
      <family val="2"/>
      <charset val="238"/>
    </font>
    <font>
      <sz val="11"/>
      <name val="Calibri"/>
      <family val="2"/>
      <charset val="238"/>
    </font>
    <font>
      <b/>
      <i/>
      <sz val="16"/>
      <color theme="1"/>
      <name val="Cambria"/>
      <family val="1"/>
      <charset val="238"/>
    </font>
    <font>
      <b/>
      <i/>
      <u/>
      <sz val="18"/>
      <color rgb="FF0070C0"/>
      <name val="Calibri"/>
      <family val="2"/>
      <charset val="238"/>
    </font>
    <font>
      <b/>
      <i/>
      <sz val="11"/>
      <name val="Calibri"/>
      <family val="2"/>
      <charset val="238"/>
    </font>
    <font>
      <b/>
      <i/>
      <u/>
      <sz val="14"/>
      <color rgb="FF0070C0"/>
      <name val="Calibri"/>
      <family val="2"/>
      <charset val="238"/>
    </font>
    <font>
      <b/>
      <i/>
      <sz val="14"/>
      <name val="Calibri"/>
      <family val="2"/>
      <charset val="238"/>
    </font>
    <font>
      <i/>
      <sz val="12"/>
      <name val="Calibri"/>
      <family val="2"/>
      <charset val="238"/>
      <scheme val="minor"/>
    </font>
    <font>
      <b/>
      <i/>
      <sz val="12"/>
      <color rgb="FFFF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i/>
      <sz val="12"/>
      <color rgb="FF008000"/>
      <name val="Calibri"/>
      <family val="2"/>
      <charset val="238"/>
      <scheme val="minor"/>
    </font>
    <font>
      <b/>
      <i/>
      <sz val="12"/>
      <color rgb="FF0000FF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i/>
      <sz val="16"/>
      <name val="Calibri"/>
      <family val="2"/>
      <charset val="238"/>
      <scheme val="minor"/>
    </font>
    <font>
      <b/>
      <i/>
      <sz val="16"/>
      <name val="Calibri"/>
      <family val="2"/>
      <charset val="238"/>
      <scheme val="minor"/>
    </font>
    <font>
      <b/>
      <i/>
      <sz val="16"/>
      <color rgb="FFFF0000"/>
      <name val="Calibri"/>
      <family val="2"/>
      <charset val="238"/>
      <scheme val="minor"/>
    </font>
    <font>
      <sz val="12"/>
      <color theme="0" tint="-0.499984740745262"/>
      <name val="Calibri"/>
      <family val="2"/>
      <charset val="238"/>
    </font>
    <font>
      <sz val="8"/>
      <name val="Calibri"/>
      <family val="2"/>
      <charset val="238"/>
    </font>
    <font>
      <sz val="16"/>
      <color indexed="10"/>
      <name val="Calibri"/>
      <family val="2"/>
      <charset val="238"/>
      <scheme val="minor"/>
    </font>
    <font>
      <b/>
      <i/>
      <sz val="16"/>
      <color indexed="10"/>
      <name val="Calibri"/>
      <family val="2"/>
      <charset val="238"/>
      <scheme val="minor"/>
    </font>
    <font>
      <b/>
      <i/>
      <sz val="16"/>
      <color theme="1"/>
      <name val="Calibri"/>
      <family val="2"/>
      <charset val="238"/>
      <scheme val="minor"/>
    </font>
    <font>
      <sz val="16"/>
      <color indexed="9"/>
      <name val="Cambria"/>
      <family val="1"/>
      <charset val="238"/>
    </font>
    <font>
      <sz val="16"/>
      <color indexed="9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6"/>
      <name val="Cambria"/>
      <family val="1"/>
      <charset val="238"/>
    </font>
  </fonts>
  <fills count="19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C0C0C0"/>
        <bgColor rgb="FFBFBFBF"/>
      </patternFill>
    </fill>
    <fill>
      <patternFill patternType="solid">
        <fgColor rgb="FFFFFF99"/>
        <bgColor rgb="FFFFFFCC"/>
      </patternFill>
    </fill>
    <fill>
      <patternFill patternType="solid">
        <fgColor theme="0" tint="-0.249977111117893"/>
        <bgColor rgb="FFC0C0C0"/>
      </patternFill>
    </fill>
    <fill>
      <patternFill patternType="solid">
        <fgColor rgb="FFFF0000"/>
        <bgColor rgb="FFC00000"/>
      </patternFill>
    </fill>
    <fill>
      <patternFill patternType="solid">
        <fgColor rgb="FFFFFFFF"/>
        <bgColor rgb="FFFFFFCC"/>
      </patternFill>
    </fill>
    <fill>
      <patternFill patternType="solid">
        <fgColor rgb="FFFFCC99"/>
        <bgColor rgb="FFFAC090"/>
      </patternFill>
    </fill>
    <fill>
      <patternFill patternType="solid">
        <fgColor rgb="FFCCFFCC"/>
        <bgColor rgb="FFCCFFFF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rgb="FFFFFFCC"/>
      </patternFill>
    </fill>
    <fill>
      <patternFill patternType="solid">
        <fgColor rgb="FF00B050"/>
        <bgColor rgb="FFFFFF00"/>
      </patternFill>
    </fill>
    <fill>
      <patternFill patternType="solid">
        <fgColor theme="0"/>
        <bgColor rgb="FFFFFFCC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249977111117893"/>
        <bgColor rgb="FFFFCC99"/>
      </patternFill>
    </fill>
    <fill>
      <patternFill patternType="solid">
        <fgColor theme="9" tint="0.59999389629810485"/>
        <bgColor indexed="64"/>
      </patternFill>
    </fill>
  </fills>
  <borders count="81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theme="1"/>
      </left>
      <right style="medium">
        <color auto="1"/>
      </right>
      <top style="medium">
        <color auto="1"/>
      </top>
      <bottom/>
      <diagonal/>
    </border>
    <border>
      <left style="thin">
        <color theme="1"/>
      </left>
      <right style="medium">
        <color auto="1"/>
      </right>
      <top/>
      <bottom/>
      <diagonal/>
    </border>
    <border>
      <left style="thin">
        <color theme="1"/>
      </left>
      <right style="thin">
        <color theme="1"/>
      </right>
      <top style="medium">
        <color auto="1"/>
      </top>
      <bottom/>
      <diagonal/>
    </border>
    <border>
      <left/>
      <right/>
      <top style="medium">
        <color theme="1"/>
      </top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 style="medium">
        <color indexed="64"/>
      </left>
      <right style="thin">
        <color theme="1"/>
      </right>
      <top style="medium">
        <color auto="1"/>
      </top>
      <bottom/>
      <diagonal/>
    </border>
    <border>
      <left style="medium">
        <color indexed="64"/>
      </left>
      <right style="thin">
        <color theme="1"/>
      </right>
      <top/>
      <bottom style="medium">
        <color theme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806">
    <xf numFmtId="0" fontId="0" fillId="0" borderId="0" xfId="0"/>
    <xf numFmtId="0" fontId="2" fillId="0" borderId="0" xfId="0" applyFont="1"/>
    <xf numFmtId="0" fontId="4" fillId="0" borderId="1" xfId="0" applyFont="1" applyBorder="1"/>
    <xf numFmtId="0" fontId="0" fillId="0" borderId="1" xfId="0" applyBorder="1"/>
    <xf numFmtId="0" fontId="8" fillId="0" borderId="7" xfId="0" applyFont="1" applyBorder="1" applyAlignment="1">
      <alignment horizontal="center" vertical="top" wrapText="1"/>
    </xf>
    <xf numFmtId="0" fontId="8" fillId="0" borderId="8" xfId="0" applyFont="1" applyBorder="1" applyAlignment="1">
      <alignment vertical="top" wrapText="1"/>
    </xf>
    <xf numFmtId="0" fontId="8" fillId="0" borderId="7" xfId="0" applyFont="1" applyBorder="1" applyAlignment="1">
      <alignment vertical="top" wrapText="1"/>
    </xf>
    <xf numFmtId="0" fontId="8" fillId="0" borderId="9" xfId="0" applyFont="1" applyBorder="1" applyAlignment="1">
      <alignment vertical="top" wrapText="1"/>
    </xf>
    <xf numFmtId="0" fontId="8" fillId="0" borderId="10" xfId="0" applyFont="1" applyBorder="1" applyAlignment="1">
      <alignment vertical="top" wrapText="1"/>
    </xf>
    <xf numFmtId="0" fontId="9" fillId="0" borderId="12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 wrapText="1"/>
    </xf>
    <xf numFmtId="0" fontId="14" fillId="0" borderId="0" xfId="0" applyFont="1"/>
    <xf numFmtId="0" fontId="15" fillId="0" borderId="0" xfId="0" applyFont="1"/>
    <xf numFmtId="0" fontId="16" fillId="0" borderId="0" xfId="0" applyFont="1" applyAlignment="1">
      <alignment horizontal="right"/>
    </xf>
    <xf numFmtId="0" fontId="17" fillId="0" borderId="0" xfId="0" applyFont="1"/>
    <xf numFmtId="0" fontId="18" fillId="0" borderId="0" xfId="0" applyFont="1" applyAlignment="1">
      <alignment horizontal="left"/>
    </xf>
    <xf numFmtId="0" fontId="18" fillId="0" borderId="0" xfId="0" applyFont="1"/>
    <xf numFmtId="0" fontId="17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2" fontId="18" fillId="0" borderId="0" xfId="0" applyNumberFormat="1" applyFont="1" applyAlignment="1">
      <alignment horizontal="center"/>
    </xf>
    <xf numFmtId="0" fontId="18" fillId="0" borderId="0" xfId="0" applyFont="1" applyAlignment="1">
      <alignment horizontal="center"/>
    </xf>
    <xf numFmtId="0" fontId="20" fillId="0" borderId="30" xfId="0" applyFont="1" applyBorder="1" applyAlignment="1">
      <alignment horizontal="right"/>
    </xf>
    <xf numFmtId="0" fontId="20" fillId="2" borderId="30" xfId="0" applyFont="1" applyFill="1" applyBorder="1" applyAlignment="1">
      <alignment horizontal="center"/>
    </xf>
    <xf numFmtId="0" fontId="22" fillId="0" borderId="30" xfId="0" applyFont="1" applyBorder="1" applyAlignment="1">
      <alignment horizontal="right"/>
    </xf>
    <xf numFmtId="0" fontId="22" fillId="0" borderId="30" xfId="0" applyFont="1" applyBorder="1"/>
    <xf numFmtId="0" fontId="23" fillId="0" borderId="30" xfId="0" applyFont="1" applyBorder="1"/>
    <xf numFmtId="2" fontId="23" fillId="0" borderId="30" xfId="0" applyNumberFormat="1" applyFont="1" applyBorder="1" applyAlignment="1">
      <alignment horizontal="center"/>
    </xf>
    <xf numFmtId="0" fontId="23" fillId="0" borderId="30" xfId="0" applyFont="1" applyBorder="1" applyAlignment="1">
      <alignment horizontal="center"/>
    </xf>
    <xf numFmtId="0" fontId="23" fillId="3" borderId="30" xfId="0" applyFont="1" applyFill="1" applyBorder="1" applyAlignment="1">
      <alignment horizontal="center"/>
    </xf>
    <xf numFmtId="47" fontId="22" fillId="0" borderId="30" xfId="0" applyNumberFormat="1" applyFont="1" applyBorder="1" applyAlignment="1">
      <alignment horizontal="center"/>
    </xf>
    <xf numFmtId="0" fontId="18" fillId="4" borderId="30" xfId="0" applyFont="1" applyFill="1" applyBorder="1" applyAlignment="1">
      <alignment horizontal="center"/>
    </xf>
    <xf numFmtId="0" fontId="24" fillId="0" borderId="30" xfId="0" applyFont="1" applyBorder="1" applyAlignment="1">
      <alignment horizontal="right"/>
    </xf>
    <xf numFmtId="0" fontId="24" fillId="0" borderId="30" xfId="0" applyFont="1" applyBorder="1"/>
    <xf numFmtId="47" fontId="23" fillId="0" borderId="30" xfId="0" applyNumberFormat="1" applyFont="1" applyBorder="1" applyAlignment="1">
      <alignment horizontal="center"/>
    </xf>
    <xf numFmtId="0" fontId="23" fillId="0" borderId="30" xfId="0" applyFont="1" applyBorder="1" applyAlignment="1">
      <alignment horizontal="right"/>
    </xf>
    <xf numFmtId="0" fontId="18" fillId="0" borderId="30" xfId="0" applyFont="1" applyBorder="1" applyAlignment="1">
      <alignment horizontal="center"/>
    </xf>
    <xf numFmtId="0" fontId="19" fillId="0" borderId="0" xfId="0" applyFont="1"/>
    <xf numFmtId="0" fontId="23" fillId="0" borderId="0" xfId="0" applyFont="1" applyAlignment="1">
      <alignment horizontal="center"/>
    </xf>
    <xf numFmtId="0" fontId="25" fillId="0" borderId="30" xfId="0" applyFont="1" applyBorder="1" applyAlignment="1">
      <alignment horizontal="right"/>
    </xf>
    <xf numFmtId="0" fontId="27" fillId="2" borderId="30" xfId="0" applyFont="1" applyFill="1" applyBorder="1" applyAlignment="1">
      <alignment horizontal="center"/>
    </xf>
    <xf numFmtId="0" fontId="28" fillId="0" borderId="30" xfId="0" applyFont="1" applyBorder="1" applyAlignment="1">
      <alignment horizontal="right"/>
    </xf>
    <xf numFmtId="0" fontId="28" fillId="0" borderId="30" xfId="0" applyFont="1" applyBorder="1"/>
    <xf numFmtId="2" fontId="22" fillId="0" borderId="30" xfId="0" applyNumberFormat="1" applyFont="1" applyBorder="1" applyAlignment="1">
      <alignment horizontal="center"/>
    </xf>
    <xf numFmtId="0" fontId="22" fillId="0" borderId="30" xfId="0" applyFont="1" applyBorder="1" applyAlignment="1">
      <alignment horizontal="center"/>
    </xf>
    <xf numFmtId="0" fontId="19" fillId="0" borderId="0" xfId="0" applyFont="1" applyAlignment="1">
      <alignment horizontal="right"/>
    </xf>
    <xf numFmtId="0" fontId="29" fillId="0" borderId="30" xfId="0" applyFont="1" applyBorder="1" applyAlignment="1">
      <alignment horizontal="right"/>
    </xf>
    <xf numFmtId="0" fontId="27" fillId="0" borderId="30" xfId="0" applyFont="1" applyBorder="1" applyAlignment="1">
      <alignment horizontal="right"/>
    </xf>
    <xf numFmtId="0" fontId="19" fillId="0" borderId="30" xfId="0" applyFont="1" applyBorder="1" applyAlignment="1">
      <alignment horizontal="center"/>
    </xf>
    <xf numFmtId="0" fontId="27" fillId="0" borderId="0" xfId="0" applyFont="1"/>
    <xf numFmtId="0" fontId="34" fillId="0" borderId="30" xfId="0" applyFont="1" applyBorder="1" applyAlignment="1">
      <alignment horizontal="center"/>
    </xf>
    <xf numFmtId="0" fontId="23" fillId="0" borderId="0" xfId="0" applyFont="1"/>
    <xf numFmtId="0" fontId="36" fillId="0" borderId="0" xfId="0" applyFont="1" applyAlignment="1">
      <alignment horizontal="center"/>
    </xf>
    <xf numFmtId="0" fontId="37" fillId="0" borderId="0" xfId="0" applyFont="1" applyAlignment="1">
      <alignment horizontal="center"/>
    </xf>
    <xf numFmtId="0" fontId="37" fillId="0" borderId="0" xfId="0" applyFont="1" applyAlignment="1">
      <alignment horizontal="left"/>
    </xf>
    <xf numFmtId="0" fontId="37" fillId="0" borderId="0" xfId="0" applyFont="1" applyAlignment="1">
      <alignment horizontal="right"/>
    </xf>
    <xf numFmtId="0" fontId="36" fillId="0" borderId="0" xfId="0" applyFont="1"/>
    <xf numFmtId="0" fontId="38" fillId="0" borderId="0" xfId="0" applyFont="1" applyAlignment="1">
      <alignment horizontal="center"/>
    </xf>
    <xf numFmtId="0" fontId="38" fillId="0" borderId="0" xfId="0" applyFont="1"/>
    <xf numFmtId="0" fontId="39" fillId="0" borderId="0" xfId="0" applyFont="1" applyAlignment="1">
      <alignment horizontal="center"/>
    </xf>
    <xf numFmtId="0" fontId="39" fillId="0" borderId="0" xfId="0" applyFont="1" applyAlignment="1">
      <alignment horizontal="left"/>
    </xf>
    <xf numFmtId="0" fontId="39" fillId="0" borderId="0" xfId="0" applyFont="1" applyAlignment="1">
      <alignment horizontal="right"/>
    </xf>
    <xf numFmtId="0" fontId="39" fillId="0" borderId="31" xfId="0" applyFont="1" applyBorder="1" applyAlignment="1">
      <alignment horizontal="center"/>
    </xf>
    <xf numFmtId="0" fontId="40" fillId="5" borderId="30" xfId="0" applyFont="1" applyFill="1" applyBorder="1" applyAlignment="1">
      <alignment horizontal="center" vertical="center"/>
    </xf>
    <xf numFmtId="0" fontId="40" fillId="3" borderId="19" xfId="0" applyFont="1" applyFill="1" applyBorder="1" applyAlignment="1">
      <alignment horizontal="center" vertical="center"/>
    </xf>
    <xf numFmtId="0" fontId="39" fillId="3" borderId="30" xfId="0" applyFont="1" applyFill="1" applyBorder="1" applyAlignment="1">
      <alignment horizontal="center" vertical="center"/>
    </xf>
    <xf numFmtId="0" fontId="41" fillId="3" borderId="32" xfId="0" applyFont="1" applyFill="1" applyBorder="1" applyAlignment="1">
      <alignment horizontal="center" vertical="center"/>
    </xf>
    <xf numFmtId="0" fontId="41" fillId="3" borderId="30" xfId="0" applyFont="1" applyFill="1" applyBorder="1" applyAlignment="1">
      <alignment horizontal="center" vertical="center"/>
    </xf>
    <xf numFmtId="0" fontId="42" fillId="3" borderId="30" xfId="0" applyFont="1" applyFill="1" applyBorder="1" applyAlignment="1">
      <alignment horizontal="center" vertical="center"/>
    </xf>
    <xf numFmtId="0" fontId="43" fillId="0" borderId="0" xfId="0" applyFont="1" applyAlignment="1">
      <alignment horizontal="center"/>
    </xf>
    <xf numFmtId="0" fontId="38" fillId="5" borderId="32" xfId="0" applyFont="1" applyFill="1" applyBorder="1" applyAlignment="1">
      <alignment horizontal="center" vertical="center"/>
    </xf>
    <xf numFmtId="3" fontId="39" fillId="0" borderId="33" xfId="0" applyNumberFormat="1" applyFont="1" applyBorder="1" applyAlignment="1" applyProtection="1">
      <alignment horizontal="center" vertical="center"/>
      <protection locked="0"/>
    </xf>
    <xf numFmtId="0" fontId="39" fillId="7" borderId="32" xfId="0" applyFont="1" applyFill="1" applyBorder="1" applyAlignment="1">
      <alignment horizontal="center" vertical="center"/>
    </xf>
    <xf numFmtId="0" fontId="43" fillId="0" borderId="0" xfId="0" applyFont="1"/>
    <xf numFmtId="0" fontId="46" fillId="0" borderId="0" xfId="0" applyFont="1"/>
    <xf numFmtId="0" fontId="36" fillId="0" borderId="0" xfId="0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37" fillId="0" borderId="35" xfId="0" applyFont="1" applyBorder="1" applyAlignment="1">
      <alignment horizontal="center" vertical="center"/>
    </xf>
    <xf numFmtId="0" fontId="47" fillId="0" borderId="0" xfId="0" applyFont="1" applyAlignment="1">
      <alignment horizontal="center"/>
    </xf>
    <xf numFmtId="0" fontId="47" fillId="0" borderId="0" xfId="0" applyFont="1"/>
    <xf numFmtId="0" fontId="46" fillId="0" borderId="0" xfId="0" applyFont="1" applyAlignment="1">
      <alignment horizontal="center" vertical="center"/>
    </xf>
    <xf numFmtId="0" fontId="46" fillId="0" borderId="0" xfId="0" applyFont="1" applyAlignment="1">
      <alignment horizontal="left" vertical="center"/>
    </xf>
    <xf numFmtId="0" fontId="48" fillId="0" borderId="0" xfId="0" applyFont="1" applyAlignment="1">
      <alignment horizontal="center" vertical="center"/>
    </xf>
    <xf numFmtId="0" fontId="46" fillId="0" borderId="0" xfId="0" applyFont="1" applyAlignment="1">
      <alignment horizontal="center"/>
    </xf>
    <xf numFmtId="0" fontId="49" fillId="0" borderId="0" xfId="0" applyFont="1" applyAlignment="1">
      <alignment horizontal="center"/>
    </xf>
    <xf numFmtId="0" fontId="49" fillId="0" borderId="0" xfId="0" applyFont="1"/>
    <xf numFmtId="0" fontId="17" fillId="0" borderId="0" xfId="0" applyFont="1" applyAlignment="1">
      <alignment horizontal="left" vertical="center"/>
    </xf>
    <xf numFmtId="0" fontId="50" fillId="0" borderId="0" xfId="0" applyFont="1"/>
    <xf numFmtId="0" fontId="50" fillId="0" borderId="0" xfId="0" applyFont="1" applyAlignment="1">
      <alignment horizontal="center" vertical="center"/>
    </xf>
    <xf numFmtId="0" fontId="50" fillId="0" borderId="0" xfId="0" applyFont="1" applyAlignment="1">
      <alignment horizontal="center"/>
    </xf>
    <xf numFmtId="0" fontId="52" fillId="0" borderId="0" xfId="0" applyFont="1" applyAlignment="1">
      <alignment horizontal="center"/>
    </xf>
    <xf numFmtId="0" fontId="52" fillId="0" borderId="0" xfId="0" applyFont="1"/>
    <xf numFmtId="0" fontId="36" fillId="0" borderId="0" xfId="0" applyFont="1" applyAlignment="1">
      <alignment horizontal="left"/>
    </xf>
    <xf numFmtId="0" fontId="53" fillId="0" borderId="0" xfId="0" applyFont="1" applyAlignment="1">
      <alignment horizontal="center"/>
    </xf>
    <xf numFmtId="0" fontId="53" fillId="0" borderId="0" xfId="0" applyFont="1" applyAlignment="1">
      <alignment horizontal="left"/>
    </xf>
    <xf numFmtId="0" fontId="53" fillId="0" borderId="0" xfId="0" applyFont="1" applyAlignment="1">
      <alignment horizontal="right"/>
    </xf>
    <xf numFmtId="0" fontId="37" fillId="0" borderId="0" xfId="0" applyFont="1" applyAlignment="1">
      <alignment vertical="center"/>
    </xf>
    <xf numFmtId="0" fontId="18" fillId="2" borderId="0" xfId="0" applyFont="1" applyFill="1"/>
    <xf numFmtId="0" fontId="17" fillId="2" borderId="0" xfId="0" applyFont="1" applyFill="1"/>
    <xf numFmtId="0" fontId="17" fillId="8" borderId="0" xfId="0" applyFont="1" applyFill="1"/>
    <xf numFmtId="0" fontId="17" fillId="9" borderId="0" xfId="0" applyFont="1" applyFill="1" applyAlignment="1">
      <alignment horizontal="left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55" fillId="0" borderId="0" xfId="0" applyFont="1" applyProtection="1">
      <protection locked="0"/>
    </xf>
    <xf numFmtId="1" fontId="0" fillId="0" borderId="0" xfId="0" applyNumberFormat="1" applyAlignment="1">
      <alignment horizontal="center"/>
    </xf>
    <xf numFmtId="2" fontId="0" fillId="0" borderId="0" xfId="0" applyNumberFormat="1" applyProtection="1">
      <protection locked="0"/>
    </xf>
    <xf numFmtId="0" fontId="0" fillId="0" borderId="0" xfId="0" applyAlignment="1" applyProtection="1">
      <alignment horizontal="right"/>
      <protection locked="0"/>
    </xf>
    <xf numFmtId="164" fontId="0" fillId="0" borderId="0" xfId="0" applyNumberFormat="1" applyAlignment="1" applyProtection="1">
      <alignment horizontal="left"/>
      <protection locked="0"/>
    </xf>
    <xf numFmtId="2" fontId="0" fillId="0" borderId="0" xfId="0" applyNumberFormat="1" applyAlignment="1" applyProtection="1">
      <alignment horizontal="right"/>
      <protection locked="0"/>
    </xf>
    <xf numFmtId="0" fontId="55" fillId="9" borderId="16" xfId="0" applyFont="1" applyFill="1" applyBorder="1" applyAlignment="1">
      <alignment horizontal="center"/>
    </xf>
    <xf numFmtId="1" fontId="55" fillId="9" borderId="24" xfId="0" applyNumberFormat="1" applyFont="1" applyFill="1" applyBorder="1" applyAlignment="1">
      <alignment horizontal="center"/>
    </xf>
    <xf numFmtId="1" fontId="55" fillId="9" borderId="19" xfId="0" applyNumberFormat="1" applyFont="1" applyFill="1" applyBorder="1" applyAlignment="1">
      <alignment horizontal="center"/>
    </xf>
    <xf numFmtId="0" fontId="60" fillId="9" borderId="16" xfId="0" applyFont="1" applyFill="1" applyBorder="1" applyAlignment="1">
      <alignment horizontal="center"/>
    </xf>
    <xf numFmtId="0" fontId="0" fillId="0" borderId="30" xfId="0" applyBorder="1" applyProtection="1">
      <protection locked="0"/>
    </xf>
    <xf numFmtId="0" fontId="55" fillId="0" borderId="30" xfId="0" applyFont="1" applyBorder="1" applyAlignment="1" applyProtection="1">
      <alignment horizontal="center"/>
      <protection locked="0"/>
    </xf>
    <xf numFmtId="0" fontId="0" fillId="0" borderId="26" xfId="0" applyBorder="1" applyProtection="1">
      <protection locked="0"/>
    </xf>
    <xf numFmtId="0" fontId="55" fillId="0" borderId="26" xfId="0" applyFont="1" applyBorder="1" applyAlignment="1" applyProtection="1">
      <alignment horizontal="center"/>
      <protection locked="0"/>
    </xf>
    <xf numFmtId="2" fontId="0" fillId="0" borderId="30" xfId="0" applyNumberFormat="1" applyBorder="1" applyAlignment="1" applyProtection="1">
      <alignment horizontal="center"/>
      <protection locked="0"/>
    </xf>
    <xf numFmtId="1" fontId="0" fillId="0" borderId="30" xfId="0" applyNumberFormat="1" applyBorder="1" applyAlignment="1" applyProtection="1">
      <alignment horizontal="right"/>
      <protection locked="0"/>
    </xf>
    <xf numFmtId="2" fontId="0" fillId="0" borderId="30" xfId="0" applyNumberFormat="1" applyBorder="1" applyAlignment="1" applyProtection="1">
      <alignment horizontal="left"/>
      <protection locked="0"/>
    </xf>
    <xf numFmtId="2" fontId="0" fillId="0" borderId="30" xfId="0" applyNumberFormat="1" applyBorder="1" applyAlignment="1" applyProtection="1">
      <alignment horizontal="right"/>
      <protection locked="0"/>
    </xf>
    <xf numFmtId="2" fontId="0" fillId="0" borderId="44" xfId="0" applyNumberFormat="1" applyBorder="1" applyAlignment="1" applyProtection="1">
      <alignment horizontal="left"/>
      <protection locked="0"/>
    </xf>
    <xf numFmtId="2" fontId="0" fillId="0" borderId="26" xfId="0" applyNumberFormat="1" applyBorder="1" applyAlignment="1" applyProtection="1">
      <alignment horizontal="center"/>
      <protection locked="0"/>
    </xf>
    <xf numFmtId="1" fontId="0" fillId="0" borderId="26" xfId="0" applyNumberFormat="1" applyBorder="1" applyAlignment="1" applyProtection="1">
      <alignment horizontal="right"/>
      <protection locked="0"/>
    </xf>
    <xf numFmtId="0" fontId="55" fillId="0" borderId="26" xfId="0" applyFont="1" applyBorder="1" applyProtection="1">
      <protection locked="0"/>
    </xf>
    <xf numFmtId="2" fontId="0" fillId="0" borderId="26" xfId="0" applyNumberFormat="1" applyBorder="1" applyAlignment="1" applyProtection="1">
      <alignment horizontal="left"/>
      <protection locked="0"/>
    </xf>
    <xf numFmtId="2" fontId="0" fillId="0" borderId="26" xfId="0" applyNumberFormat="1" applyBorder="1" applyAlignment="1" applyProtection="1">
      <alignment horizontal="right"/>
      <protection locked="0"/>
    </xf>
    <xf numFmtId="2" fontId="0" fillId="0" borderId="8" xfId="0" applyNumberFormat="1" applyBorder="1" applyAlignment="1" applyProtection="1">
      <alignment horizontal="left"/>
      <protection locked="0"/>
    </xf>
    <xf numFmtId="0" fontId="60" fillId="9" borderId="28" xfId="0" applyFont="1" applyFill="1" applyBorder="1" applyAlignment="1">
      <alignment horizontal="center"/>
    </xf>
    <xf numFmtId="0" fontId="0" fillId="0" borderId="14" xfId="0" applyBorder="1" applyProtection="1">
      <protection locked="0"/>
    </xf>
    <xf numFmtId="1" fontId="55" fillId="9" borderId="14" xfId="0" applyNumberFormat="1" applyFont="1" applyFill="1" applyBorder="1" applyAlignment="1">
      <alignment horizontal="center"/>
    </xf>
    <xf numFmtId="2" fontId="0" fillId="0" borderId="14" xfId="0" applyNumberFormat="1" applyBorder="1" applyAlignment="1" applyProtection="1">
      <alignment horizontal="center"/>
      <protection locked="0"/>
    </xf>
    <xf numFmtId="1" fontId="0" fillId="0" borderId="14" xfId="0" applyNumberFormat="1" applyBorder="1" applyAlignment="1" applyProtection="1">
      <alignment horizontal="right"/>
      <protection locked="0"/>
    </xf>
    <xf numFmtId="0" fontId="55" fillId="0" borderId="14" xfId="0" applyFont="1" applyBorder="1" applyAlignment="1" applyProtection="1">
      <alignment horizontal="center"/>
      <protection locked="0"/>
    </xf>
    <xf numFmtId="2" fontId="0" fillId="0" borderId="14" xfId="0" applyNumberFormat="1" applyBorder="1" applyAlignment="1" applyProtection="1">
      <alignment horizontal="left"/>
      <protection locked="0"/>
    </xf>
    <xf numFmtId="2" fontId="0" fillId="0" borderId="14" xfId="0" applyNumberFormat="1" applyBorder="1" applyAlignment="1" applyProtection="1">
      <alignment horizontal="right"/>
      <protection locked="0"/>
    </xf>
    <xf numFmtId="2" fontId="0" fillId="0" borderId="13" xfId="0" applyNumberFormat="1" applyBorder="1" applyAlignment="1" applyProtection="1">
      <alignment horizontal="left"/>
      <protection locked="0"/>
    </xf>
    <xf numFmtId="2" fontId="0" fillId="0" borderId="26" xfId="0" applyNumberFormat="1" applyBorder="1" applyProtection="1">
      <protection locked="0"/>
    </xf>
    <xf numFmtId="1" fontId="0" fillId="0" borderId="30" xfId="0" applyNumberFormat="1" applyBorder="1" applyAlignment="1" applyProtection="1">
      <alignment horizontal="center"/>
      <protection locked="0"/>
    </xf>
    <xf numFmtId="2" fontId="0" fillId="0" borderId="44" xfId="0" applyNumberFormat="1" applyBorder="1" applyAlignment="1" applyProtection="1">
      <alignment horizontal="center"/>
      <protection locked="0"/>
    </xf>
    <xf numFmtId="1" fontId="0" fillId="0" borderId="26" xfId="0" applyNumberFormat="1" applyBorder="1" applyAlignment="1" applyProtection="1">
      <alignment horizontal="center"/>
      <protection locked="0"/>
    </xf>
    <xf numFmtId="2" fontId="0" fillId="0" borderId="8" xfId="0" applyNumberFormat="1" applyBorder="1" applyAlignment="1" applyProtection="1">
      <alignment horizontal="center"/>
      <protection locked="0"/>
    </xf>
    <xf numFmtId="1" fontId="0" fillId="0" borderId="14" xfId="0" applyNumberFormat="1" applyBorder="1" applyAlignment="1" applyProtection="1">
      <alignment horizontal="center"/>
      <protection locked="0"/>
    </xf>
    <xf numFmtId="2" fontId="0" fillId="0" borderId="13" xfId="0" applyNumberFormat="1" applyBorder="1" applyAlignment="1" applyProtection="1">
      <alignment horizontal="center"/>
      <protection locked="0"/>
    </xf>
    <xf numFmtId="0" fontId="40" fillId="3" borderId="30" xfId="0" applyFont="1" applyFill="1" applyBorder="1" applyAlignment="1">
      <alignment horizontal="center" vertical="center"/>
    </xf>
    <xf numFmtId="0" fontId="38" fillId="5" borderId="30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36" fillId="0" borderId="47" xfId="0" applyFont="1" applyBorder="1" applyAlignment="1">
      <alignment horizontal="center" vertical="center"/>
    </xf>
    <xf numFmtId="0" fontId="36" fillId="0" borderId="40" xfId="0" applyFont="1" applyBorder="1" applyAlignment="1">
      <alignment horizontal="left" vertical="center"/>
    </xf>
    <xf numFmtId="0" fontId="36" fillId="0" borderId="16" xfId="0" applyFont="1" applyBorder="1" applyAlignment="1">
      <alignment horizontal="left" vertical="center"/>
    </xf>
    <xf numFmtId="0" fontId="36" fillId="0" borderId="5" xfId="0" applyFont="1" applyBorder="1" applyAlignment="1">
      <alignment horizontal="left" vertical="center"/>
    </xf>
    <xf numFmtId="0" fontId="36" fillId="0" borderId="43" xfId="0" applyFont="1" applyBorder="1" applyAlignment="1">
      <alignment horizontal="left" vertical="center"/>
    </xf>
    <xf numFmtId="0" fontId="36" fillId="0" borderId="49" xfId="0" applyFont="1" applyBorder="1" applyAlignment="1">
      <alignment horizontal="left" vertical="center"/>
    </xf>
    <xf numFmtId="0" fontId="36" fillId="0" borderId="27" xfId="0" applyFont="1" applyBorder="1" applyAlignment="1">
      <alignment horizontal="left" vertical="center"/>
    </xf>
    <xf numFmtId="0" fontId="36" fillId="0" borderId="50" xfId="0" applyFont="1" applyBorder="1" applyAlignment="1">
      <alignment horizontal="left" vertical="center"/>
    </xf>
    <xf numFmtId="0" fontId="39" fillId="3" borderId="33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20" fontId="0" fillId="0" borderId="44" xfId="0" applyNumberFormat="1" applyBorder="1"/>
    <xf numFmtId="0" fontId="0" fillId="0" borderId="43" xfId="0" applyBorder="1"/>
    <xf numFmtId="167" fontId="0" fillId="0" borderId="44" xfId="0" applyNumberFormat="1" applyBorder="1" applyAlignment="1">
      <alignment horizontal="right"/>
    </xf>
    <xf numFmtId="0" fontId="0" fillId="0" borderId="27" xfId="0" applyBorder="1"/>
    <xf numFmtId="0" fontId="0" fillId="0" borderId="26" xfId="0" applyBorder="1"/>
    <xf numFmtId="167" fontId="0" fillId="0" borderId="8" xfId="0" applyNumberFormat="1" applyBorder="1" applyAlignment="1">
      <alignment horizontal="right"/>
    </xf>
    <xf numFmtId="167" fontId="0" fillId="0" borderId="0" xfId="0" applyNumberFormat="1" applyAlignment="1">
      <alignment horizontal="right"/>
    </xf>
    <xf numFmtId="0" fontId="61" fillId="0" borderId="0" xfId="0" applyFont="1"/>
    <xf numFmtId="0" fontId="61" fillId="0" borderId="0" xfId="0" applyFont="1" applyAlignment="1">
      <alignment horizontal="left" vertical="center"/>
    </xf>
    <xf numFmtId="1" fontId="61" fillId="0" borderId="0" xfId="0" applyNumberFormat="1" applyFont="1" applyAlignment="1">
      <alignment horizontal="right"/>
    </xf>
    <xf numFmtId="0" fontId="55" fillId="0" borderId="0" xfId="0" applyFont="1" applyAlignment="1">
      <alignment vertical="center"/>
    </xf>
    <xf numFmtId="0" fontId="0" fillId="0" borderId="0" xfId="0" applyAlignment="1">
      <alignment horizontal="right"/>
    </xf>
    <xf numFmtId="0" fontId="55" fillId="0" borderId="0" xfId="0" applyFont="1" applyAlignment="1">
      <alignment horizontal="center" vertical="center"/>
    </xf>
    <xf numFmtId="0" fontId="69" fillId="0" borderId="30" xfId="0" applyFont="1" applyBorder="1" applyAlignment="1">
      <alignment horizontal="center"/>
    </xf>
    <xf numFmtId="0" fontId="68" fillId="0" borderId="30" xfId="0" applyFont="1" applyBorder="1" applyAlignment="1">
      <alignment horizontal="center"/>
    </xf>
    <xf numFmtId="0" fontId="70" fillId="0" borderId="30" xfId="0" applyFont="1" applyBorder="1" applyAlignment="1">
      <alignment horizontal="center"/>
    </xf>
    <xf numFmtId="0" fontId="72" fillId="0" borderId="30" xfId="0" applyFont="1" applyBorder="1" applyAlignment="1">
      <alignment horizontal="center"/>
    </xf>
    <xf numFmtId="0" fontId="18" fillId="12" borderId="30" xfId="0" applyFont="1" applyFill="1" applyBorder="1" applyAlignment="1">
      <alignment horizontal="center"/>
    </xf>
    <xf numFmtId="0" fontId="34" fillId="10" borderId="30" xfId="0" applyFont="1" applyFill="1" applyBorder="1" applyAlignment="1">
      <alignment horizontal="center"/>
    </xf>
    <xf numFmtId="0" fontId="18" fillId="10" borderId="30" xfId="0" applyFont="1" applyFill="1" applyBorder="1" applyAlignment="1">
      <alignment horizontal="center"/>
    </xf>
    <xf numFmtId="0" fontId="35" fillId="13" borderId="30" xfId="0" applyFont="1" applyFill="1" applyBorder="1" applyAlignment="1">
      <alignment horizontal="center"/>
    </xf>
    <xf numFmtId="0" fontId="71" fillId="0" borderId="30" xfId="0" applyFont="1" applyBorder="1" applyAlignment="1">
      <alignment horizontal="center"/>
    </xf>
    <xf numFmtId="0" fontId="74" fillId="0" borderId="7" xfId="0" applyFont="1" applyBorder="1" applyAlignment="1">
      <alignment vertical="top" wrapText="1"/>
    </xf>
    <xf numFmtId="0" fontId="74" fillId="0" borderId="8" xfId="0" applyFont="1" applyBorder="1" applyAlignment="1">
      <alignment vertical="top" wrapText="1"/>
    </xf>
    <xf numFmtId="0" fontId="75" fillId="0" borderId="23" xfId="0" applyFont="1" applyBorder="1" applyAlignment="1">
      <alignment vertical="center" wrapText="1"/>
    </xf>
    <xf numFmtId="0" fontId="76" fillId="0" borderId="13" xfId="0" applyFont="1" applyBorder="1" applyAlignment="1">
      <alignment horizontal="center" vertical="center" wrapText="1"/>
    </xf>
    <xf numFmtId="0" fontId="76" fillId="0" borderId="17" xfId="0" applyFont="1" applyBorder="1" applyAlignment="1">
      <alignment horizontal="center" vertical="center" wrapText="1"/>
    </xf>
    <xf numFmtId="0" fontId="18" fillId="0" borderId="30" xfId="0" applyFont="1" applyBorder="1"/>
    <xf numFmtId="2" fontId="18" fillId="0" borderId="30" xfId="0" applyNumberFormat="1" applyFont="1" applyBorder="1" applyAlignment="1">
      <alignment horizontal="center"/>
    </xf>
    <xf numFmtId="0" fontId="67" fillId="0" borderId="30" xfId="0" applyFont="1" applyBorder="1" applyAlignment="1">
      <alignment horizontal="center"/>
    </xf>
    <xf numFmtId="0" fontId="0" fillId="0" borderId="24" xfId="0" applyBorder="1" applyProtection="1">
      <protection locked="0"/>
    </xf>
    <xf numFmtId="0" fontId="23" fillId="11" borderId="30" xfId="0" applyFont="1" applyFill="1" applyBorder="1" applyAlignment="1">
      <alignment horizontal="center"/>
    </xf>
    <xf numFmtId="2" fontId="77" fillId="7" borderId="26" xfId="0" applyNumberFormat="1" applyFont="1" applyFill="1" applyBorder="1" applyAlignment="1" applyProtection="1">
      <alignment horizontal="center"/>
      <protection locked="0"/>
    </xf>
    <xf numFmtId="2" fontId="77" fillId="7" borderId="26" xfId="0" applyNumberFormat="1" applyFont="1" applyFill="1" applyBorder="1" applyAlignment="1">
      <alignment horizontal="center"/>
    </xf>
    <xf numFmtId="2" fontId="77" fillId="7" borderId="30" xfId="0" applyNumberFormat="1" applyFont="1" applyFill="1" applyBorder="1" applyAlignment="1">
      <alignment horizontal="center"/>
    </xf>
    <xf numFmtId="1" fontId="77" fillId="7" borderId="24" xfId="0" applyNumberFormat="1" applyFont="1" applyFill="1" applyBorder="1" applyAlignment="1" applyProtection="1">
      <alignment horizontal="center"/>
      <protection locked="0"/>
    </xf>
    <xf numFmtId="0" fontId="77" fillId="7" borderId="24" xfId="0" applyFont="1" applyFill="1" applyBorder="1" applyAlignment="1" applyProtection="1">
      <alignment horizontal="center"/>
      <protection locked="0"/>
    </xf>
    <xf numFmtId="1" fontId="77" fillId="7" borderId="30" xfId="0" applyNumberFormat="1" applyFont="1" applyFill="1" applyBorder="1" applyAlignment="1" applyProtection="1">
      <alignment horizontal="center"/>
      <protection locked="0"/>
    </xf>
    <xf numFmtId="1" fontId="77" fillId="7" borderId="26" xfId="0" applyNumberFormat="1" applyFont="1" applyFill="1" applyBorder="1" applyAlignment="1" applyProtection="1">
      <alignment horizontal="center"/>
      <protection locked="0"/>
    </xf>
    <xf numFmtId="2" fontId="77" fillId="7" borderId="24" xfId="0" applyNumberFormat="1" applyFont="1" applyFill="1" applyBorder="1" applyAlignment="1">
      <alignment horizontal="center"/>
    </xf>
    <xf numFmtId="17" fontId="77" fillId="0" borderId="26" xfId="0" applyNumberFormat="1" applyFont="1" applyBorder="1" applyAlignment="1">
      <alignment horizontal="center"/>
    </xf>
    <xf numFmtId="1" fontId="77" fillId="7" borderId="24" xfId="0" applyNumberFormat="1" applyFont="1" applyFill="1" applyBorder="1" applyAlignment="1">
      <alignment horizontal="center"/>
    </xf>
    <xf numFmtId="0" fontId="77" fillId="7" borderId="30" xfId="0" applyFont="1" applyFill="1" applyBorder="1" applyAlignment="1" applyProtection="1">
      <alignment horizontal="center"/>
      <protection locked="0"/>
    </xf>
    <xf numFmtId="2" fontId="77" fillId="14" borderId="44" xfId="0" applyNumberFormat="1" applyFont="1" applyFill="1" applyBorder="1" applyAlignment="1" applyProtection="1">
      <alignment horizontal="center"/>
      <protection locked="0"/>
    </xf>
    <xf numFmtId="2" fontId="77" fillId="14" borderId="26" xfId="0" applyNumberFormat="1" applyFont="1" applyFill="1" applyBorder="1" applyAlignment="1" applyProtection="1">
      <alignment horizontal="center"/>
      <protection locked="0"/>
    </xf>
    <xf numFmtId="0" fontId="77" fillId="7" borderId="26" xfId="0" applyFont="1" applyFill="1" applyBorder="1" applyAlignment="1" applyProtection="1">
      <alignment horizontal="center"/>
      <protection locked="0"/>
    </xf>
    <xf numFmtId="2" fontId="77" fillId="14" borderId="8" xfId="0" applyNumberFormat="1" applyFont="1" applyFill="1" applyBorder="1" applyAlignment="1" applyProtection="1">
      <alignment horizontal="center"/>
      <protection locked="0"/>
    </xf>
    <xf numFmtId="17" fontId="77" fillId="0" borderId="30" xfId="0" applyNumberFormat="1" applyFont="1" applyBorder="1" applyAlignment="1">
      <alignment horizontal="center"/>
    </xf>
    <xf numFmtId="0" fontId="77" fillId="0" borderId="30" xfId="0" applyFont="1" applyBorder="1" applyAlignment="1">
      <alignment horizontal="center"/>
    </xf>
    <xf numFmtId="16" fontId="77" fillId="0" borderId="30" xfId="0" applyNumberFormat="1" applyFont="1" applyBorder="1" applyAlignment="1">
      <alignment horizontal="center"/>
    </xf>
    <xf numFmtId="1" fontId="77" fillId="7" borderId="30" xfId="0" applyNumberFormat="1" applyFont="1" applyFill="1" applyBorder="1" applyAlignment="1">
      <alignment horizontal="center"/>
    </xf>
    <xf numFmtId="17" fontId="77" fillId="11" borderId="30" xfId="0" applyNumberFormat="1" applyFont="1" applyFill="1" applyBorder="1" applyAlignment="1">
      <alignment horizontal="center"/>
    </xf>
    <xf numFmtId="17" fontId="77" fillId="0" borderId="30" xfId="0" applyNumberFormat="1" applyFont="1" applyBorder="1" applyAlignment="1">
      <alignment horizontal="center" wrapText="1"/>
    </xf>
    <xf numFmtId="16" fontId="77" fillId="11" borderId="30" xfId="0" applyNumberFormat="1" applyFont="1" applyFill="1" applyBorder="1" applyAlignment="1">
      <alignment horizontal="center"/>
    </xf>
    <xf numFmtId="17" fontId="77" fillId="11" borderId="30" xfId="0" applyNumberFormat="1" applyFont="1" applyFill="1" applyBorder="1" applyAlignment="1">
      <alignment horizontal="center" wrapText="1"/>
    </xf>
    <xf numFmtId="0" fontId="60" fillId="9" borderId="52" xfId="0" applyFont="1" applyFill="1" applyBorder="1" applyAlignment="1">
      <alignment horizontal="center"/>
    </xf>
    <xf numFmtId="17" fontId="77" fillId="0" borderId="24" xfId="0" applyNumberFormat="1" applyFont="1" applyBorder="1" applyAlignment="1">
      <alignment horizontal="center"/>
    </xf>
    <xf numFmtId="0" fontId="77" fillId="0" borderId="24" xfId="0" applyFont="1" applyBorder="1" applyAlignment="1">
      <alignment horizontal="center"/>
    </xf>
    <xf numFmtId="16" fontId="77" fillId="0" borderId="24" xfId="0" applyNumberFormat="1" applyFont="1" applyBorder="1" applyAlignment="1">
      <alignment horizontal="center"/>
    </xf>
    <xf numFmtId="0" fontId="77" fillId="11" borderId="24" xfId="0" applyFont="1" applyFill="1" applyBorder="1" applyAlignment="1">
      <alignment horizontal="center"/>
    </xf>
    <xf numFmtId="0" fontId="77" fillId="11" borderId="17" xfId="0" applyFont="1" applyFill="1" applyBorder="1" applyAlignment="1">
      <alignment horizontal="center"/>
    </xf>
    <xf numFmtId="0" fontId="77" fillId="0" borderId="26" xfId="0" applyFont="1" applyBorder="1" applyAlignment="1">
      <alignment horizontal="center"/>
    </xf>
    <xf numFmtId="17" fontId="77" fillId="11" borderId="24" xfId="0" applyNumberFormat="1" applyFont="1" applyFill="1" applyBorder="1" applyAlignment="1">
      <alignment horizontal="center"/>
    </xf>
    <xf numFmtId="0" fontId="77" fillId="11" borderId="44" xfId="0" applyFont="1" applyFill="1" applyBorder="1" applyAlignment="1">
      <alignment horizontal="center"/>
    </xf>
    <xf numFmtId="16" fontId="77" fillId="11" borderId="24" xfId="0" applyNumberFormat="1" applyFont="1" applyFill="1" applyBorder="1" applyAlignment="1">
      <alignment horizontal="center"/>
    </xf>
    <xf numFmtId="17" fontId="77" fillId="11" borderId="26" xfId="0" applyNumberFormat="1" applyFont="1" applyFill="1" applyBorder="1" applyAlignment="1">
      <alignment horizontal="center"/>
    </xf>
    <xf numFmtId="17" fontId="77" fillId="0" borderId="24" xfId="0" applyNumberFormat="1" applyFont="1" applyBorder="1" applyAlignment="1">
      <alignment horizontal="center" wrapText="1"/>
    </xf>
    <xf numFmtId="0" fontId="77" fillId="11" borderId="17" xfId="0" applyFont="1" applyFill="1" applyBorder="1" applyAlignment="1">
      <alignment horizontal="center" wrapText="1"/>
    </xf>
    <xf numFmtId="0" fontId="77" fillId="0" borderId="24" xfId="0" applyFont="1" applyBorder="1" applyAlignment="1" applyProtection="1">
      <alignment horizontal="center"/>
      <protection locked="0"/>
    </xf>
    <xf numFmtId="2" fontId="77" fillId="7" borderId="8" xfId="0" applyNumberFormat="1" applyFont="1" applyFill="1" applyBorder="1" applyAlignment="1" applyProtection="1">
      <alignment horizontal="center"/>
      <protection locked="0"/>
    </xf>
    <xf numFmtId="2" fontId="77" fillId="7" borderId="44" xfId="0" applyNumberFormat="1" applyFont="1" applyFill="1" applyBorder="1" applyAlignment="1" applyProtection="1">
      <alignment horizontal="center"/>
      <protection locked="0"/>
    </xf>
    <xf numFmtId="0" fontId="77" fillId="0" borderId="30" xfId="0" applyFont="1" applyBorder="1" applyAlignment="1" applyProtection="1">
      <alignment horizontal="center"/>
      <protection locked="0"/>
    </xf>
    <xf numFmtId="0" fontId="77" fillId="0" borderId="26" xfId="0" applyFont="1" applyBorder="1" applyAlignment="1" applyProtection="1">
      <alignment horizontal="center"/>
      <protection locked="0"/>
    </xf>
    <xf numFmtId="0" fontId="77" fillId="0" borderId="17" xfId="0" applyFont="1" applyBorder="1" applyAlignment="1">
      <alignment horizontal="center"/>
    </xf>
    <xf numFmtId="0" fontId="77" fillId="0" borderId="44" xfId="0" applyFont="1" applyBorder="1" applyAlignment="1">
      <alignment horizontal="center"/>
    </xf>
    <xf numFmtId="0" fontId="77" fillId="0" borderId="17" xfId="0" applyFont="1" applyBorder="1" applyAlignment="1">
      <alignment horizontal="center" wrapText="1"/>
    </xf>
    <xf numFmtId="17" fontId="77" fillId="0" borderId="17" xfId="0" applyNumberFormat="1" applyFont="1" applyBorder="1" applyAlignment="1">
      <alignment horizontal="center"/>
    </xf>
    <xf numFmtId="17" fontId="77" fillId="0" borderId="44" xfId="0" applyNumberFormat="1" applyFont="1" applyBorder="1" applyAlignment="1">
      <alignment horizontal="center"/>
    </xf>
    <xf numFmtId="16" fontId="77" fillId="0" borderId="26" xfId="0" applyNumberFormat="1" applyFont="1" applyBorder="1" applyAlignment="1">
      <alignment horizontal="center"/>
    </xf>
    <xf numFmtId="17" fontId="77" fillId="11" borderId="24" xfId="0" applyNumberFormat="1" applyFont="1" applyFill="1" applyBorder="1" applyAlignment="1">
      <alignment horizontal="center" wrapText="1"/>
    </xf>
    <xf numFmtId="0" fontId="66" fillId="5" borderId="57" xfId="0" applyFont="1" applyFill="1" applyBorder="1" applyAlignment="1">
      <alignment horizontal="center" vertical="center"/>
    </xf>
    <xf numFmtId="0" fontId="66" fillId="5" borderId="23" xfId="0" applyFont="1" applyFill="1" applyBorder="1" applyAlignment="1">
      <alignment horizontal="center" vertical="center"/>
    </xf>
    <xf numFmtId="0" fontId="50" fillId="0" borderId="0" xfId="0" applyFont="1" applyAlignment="1">
      <alignment horizontal="left"/>
    </xf>
    <xf numFmtId="0" fontId="78" fillId="0" borderId="0" xfId="0" applyFont="1" applyAlignment="1">
      <alignment horizontal="center"/>
    </xf>
    <xf numFmtId="0" fontId="78" fillId="0" borderId="0" xfId="0" applyFont="1"/>
    <xf numFmtId="0" fontId="80" fillId="0" borderId="0" xfId="0" applyFont="1" applyAlignment="1">
      <alignment horizontal="center"/>
    </xf>
    <xf numFmtId="0" fontId="80" fillId="0" borderId="30" xfId="0" applyFont="1" applyBorder="1" applyAlignment="1" applyProtection="1">
      <alignment horizontal="center" vertical="center"/>
      <protection locked="0"/>
    </xf>
    <xf numFmtId="3" fontId="80" fillId="0" borderId="33" xfId="0" applyNumberFormat="1" applyFont="1" applyBorder="1" applyAlignment="1" applyProtection="1">
      <alignment horizontal="center" vertical="center"/>
      <protection locked="0"/>
    </xf>
    <xf numFmtId="0" fontId="80" fillId="0" borderId="32" xfId="0" applyFont="1" applyBorder="1" applyAlignment="1">
      <alignment horizontal="center" vertical="center"/>
    </xf>
    <xf numFmtId="0" fontId="80" fillId="0" borderId="33" xfId="0" applyFont="1" applyBorder="1" applyAlignment="1">
      <alignment horizontal="center" vertical="center"/>
    </xf>
    <xf numFmtId="0" fontId="80" fillId="0" borderId="30" xfId="0" applyFont="1" applyBorder="1" applyAlignment="1">
      <alignment horizontal="center" vertical="center"/>
    </xf>
    <xf numFmtId="0" fontId="80" fillId="0" borderId="0" xfId="0" applyFont="1" applyAlignment="1">
      <alignment horizontal="left"/>
    </xf>
    <xf numFmtId="0" fontId="80" fillId="0" borderId="0" xfId="0" applyFont="1" applyAlignment="1">
      <alignment horizontal="right"/>
    </xf>
    <xf numFmtId="0" fontId="27" fillId="0" borderId="0" xfId="0" applyFont="1" applyAlignment="1">
      <alignment horizontal="center"/>
    </xf>
    <xf numFmtId="0" fontId="23" fillId="11" borderId="30" xfId="0" applyFont="1" applyFill="1" applyBorder="1"/>
    <xf numFmtId="2" fontId="23" fillId="11" borderId="30" xfId="0" applyNumberFormat="1" applyFont="1" applyFill="1" applyBorder="1" applyAlignment="1">
      <alignment horizontal="center"/>
    </xf>
    <xf numFmtId="47" fontId="22" fillId="11" borderId="30" xfId="0" applyNumberFormat="1" applyFont="1" applyFill="1" applyBorder="1" applyAlignment="1">
      <alignment horizontal="center"/>
    </xf>
    <xf numFmtId="47" fontId="23" fillId="11" borderId="30" xfId="0" applyNumberFormat="1" applyFont="1" applyFill="1" applyBorder="1" applyAlignment="1">
      <alignment horizontal="center"/>
    </xf>
    <xf numFmtId="0" fontId="18" fillId="15" borderId="0" xfId="0" applyFont="1" applyFill="1" applyAlignment="1">
      <alignment horizontal="center"/>
    </xf>
    <xf numFmtId="0" fontId="66" fillId="5" borderId="42" xfId="0" applyFont="1" applyFill="1" applyBorder="1" applyAlignment="1">
      <alignment horizontal="center" vertical="center"/>
    </xf>
    <xf numFmtId="0" fontId="84" fillId="0" borderId="30" xfId="0" applyFont="1" applyBorder="1" applyAlignment="1">
      <alignment horizontal="center"/>
    </xf>
    <xf numFmtId="2" fontId="33" fillId="0" borderId="30" xfId="0" applyNumberFormat="1" applyFont="1" applyBorder="1" applyAlignment="1">
      <alignment horizontal="center"/>
    </xf>
    <xf numFmtId="0" fontId="33" fillId="0" borderId="30" xfId="0" applyFont="1" applyBorder="1" applyAlignment="1">
      <alignment horizontal="center"/>
    </xf>
    <xf numFmtId="47" fontId="33" fillId="0" borderId="30" xfId="0" applyNumberFormat="1" applyFont="1" applyBorder="1" applyAlignment="1">
      <alignment horizontal="center"/>
    </xf>
    <xf numFmtId="47" fontId="0" fillId="0" borderId="30" xfId="0" applyNumberFormat="1" applyBorder="1"/>
    <xf numFmtId="0" fontId="57" fillId="17" borderId="37" xfId="0" applyFont="1" applyFill="1" applyBorder="1" applyProtection="1">
      <protection locked="0"/>
    </xf>
    <xf numFmtId="0" fontId="58" fillId="17" borderId="37" xfId="0" applyFont="1" applyFill="1" applyBorder="1"/>
    <xf numFmtId="165" fontId="57" fillId="17" borderId="37" xfId="0" applyNumberFormat="1" applyFont="1" applyFill="1" applyBorder="1" applyProtection="1">
      <protection locked="0"/>
    </xf>
    <xf numFmtId="0" fontId="57" fillId="17" borderId="37" xfId="0" applyFont="1" applyFill="1" applyBorder="1" applyAlignment="1" applyProtection="1">
      <alignment horizontal="right"/>
      <protection locked="0"/>
    </xf>
    <xf numFmtId="0" fontId="58" fillId="15" borderId="37" xfId="0" applyFont="1" applyFill="1" applyBorder="1" applyProtection="1">
      <protection locked="0"/>
    </xf>
    <xf numFmtId="0" fontId="0" fillId="15" borderId="37" xfId="0" applyFill="1" applyBorder="1"/>
    <xf numFmtId="0" fontId="59" fillId="15" borderId="37" xfId="0" applyFont="1" applyFill="1" applyBorder="1" applyProtection="1">
      <protection locked="0"/>
    </xf>
    <xf numFmtId="0" fontId="8" fillId="15" borderId="37" xfId="0" applyFont="1" applyFill="1" applyBorder="1" applyProtection="1">
      <protection locked="0"/>
    </xf>
    <xf numFmtId="2" fontId="8" fillId="15" borderId="37" xfId="0" applyNumberFormat="1" applyFont="1" applyFill="1" applyBorder="1" applyAlignment="1" applyProtection="1">
      <alignment horizontal="right"/>
      <protection locked="0"/>
    </xf>
    <xf numFmtId="0" fontId="8" fillId="15" borderId="37" xfId="0" applyFont="1" applyFill="1" applyBorder="1" applyAlignment="1" applyProtection="1">
      <alignment horizontal="right"/>
      <protection locked="0"/>
    </xf>
    <xf numFmtId="166" fontId="8" fillId="15" borderId="38" xfId="0" applyNumberFormat="1" applyFont="1" applyFill="1" applyBorder="1" applyAlignment="1" applyProtection="1">
      <alignment horizontal="left"/>
      <protection locked="0"/>
    </xf>
    <xf numFmtId="0" fontId="58" fillId="17" borderId="0" xfId="0" applyFont="1" applyFill="1" applyProtection="1">
      <protection locked="0"/>
    </xf>
    <xf numFmtId="0" fontId="57" fillId="17" borderId="0" xfId="0" applyFont="1" applyFill="1" applyProtection="1">
      <protection locked="0"/>
    </xf>
    <xf numFmtId="0" fontId="58" fillId="17" borderId="0" xfId="0" applyFont="1" applyFill="1"/>
    <xf numFmtId="165" fontId="57" fillId="17" borderId="0" xfId="0" applyNumberFormat="1" applyFont="1" applyFill="1" applyProtection="1">
      <protection locked="0"/>
    </xf>
    <xf numFmtId="0" fontId="57" fillId="17" borderId="0" xfId="0" applyFont="1" applyFill="1" applyAlignment="1" applyProtection="1">
      <alignment horizontal="right"/>
      <protection locked="0"/>
    </xf>
    <xf numFmtId="0" fontId="58" fillId="15" borderId="0" xfId="0" applyFont="1" applyFill="1" applyProtection="1">
      <protection locked="0"/>
    </xf>
    <xf numFmtId="2" fontId="0" fillId="15" borderId="0" xfId="0" applyNumberFormat="1" applyFill="1" applyProtection="1">
      <protection locked="0"/>
    </xf>
    <xf numFmtId="0" fontId="8" fillId="15" borderId="0" xfId="0" applyFont="1" applyFill="1" applyProtection="1">
      <protection locked="0"/>
    </xf>
    <xf numFmtId="2" fontId="8" fillId="15" borderId="0" xfId="0" applyNumberFormat="1" applyFont="1" applyFill="1" applyAlignment="1" applyProtection="1">
      <alignment horizontal="right"/>
      <protection locked="0"/>
    </xf>
    <xf numFmtId="0" fontId="8" fillId="15" borderId="0" xfId="0" applyFont="1" applyFill="1" applyAlignment="1" applyProtection="1">
      <alignment horizontal="right"/>
      <protection locked="0"/>
    </xf>
    <xf numFmtId="0" fontId="59" fillId="15" borderId="0" xfId="0" applyFont="1" applyFill="1" applyProtection="1">
      <protection locked="0"/>
    </xf>
    <xf numFmtId="166" fontId="8" fillId="15" borderId="40" xfId="0" applyNumberFormat="1" applyFont="1" applyFill="1" applyBorder="1" applyAlignment="1" applyProtection="1">
      <alignment horizontal="left"/>
      <protection locked="0"/>
    </xf>
    <xf numFmtId="0" fontId="0" fillId="17" borderId="0" xfId="0" applyFill="1" applyProtection="1">
      <protection locked="0"/>
    </xf>
    <xf numFmtId="0" fontId="0" fillId="15" borderId="0" xfId="0" applyFill="1" applyProtection="1">
      <protection locked="0"/>
    </xf>
    <xf numFmtId="0" fontId="55" fillId="15" borderId="0" xfId="0" applyFont="1" applyFill="1"/>
    <xf numFmtId="165" fontId="0" fillId="15" borderId="0" xfId="0" applyNumberFormat="1" applyFill="1" applyProtection="1">
      <protection locked="0"/>
    </xf>
    <xf numFmtId="0" fontId="0" fillId="15" borderId="0" xfId="0" applyFill="1" applyAlignment="1" applyProtection="1">
      <alignment horizontal="right"/>
      <protection locked="0"/>
    </xf>
    <xf numFmtId="1" fontId="8" fillId="15" borderId="0" xfId="0" applyNumberFormat="1" applyFont="1" applyFill="1" applyProtection="1">
      <protection locked="0"/>
    </xf>
    <xf numFmtId="0" fontId="55" fillId="15" borderId="1" xfId="0" applyFont="1" applyFill="1" applyBorder="1" applyAlignment="1" applyProtection="1">
      <alignment horizontal="left"/>
      <protection locked="0"/>
    </xf>
    <xf numFmtId="0" fontId="55" fillId="15" borderId="1" xfId="0" applyFont="1" applyFill="1" applyBorder="1" applyProtection="1">
      <protection locked="0"/>
    </xf>
    <xf numFmtId="164" fontId="0" fillId="15" borderId="1" xfId="0" applyNumberFormat="1" applyFill="1" applyBorder="1" applyAlignment="1" applyProtection="1">
      <alignment horizontal="left"/>
      <protection locked="0"/>
    </xf>
    <xf numFmtId="0" fontId="8" fillId="15" borderId="1" xfId="0" applyFont="1" applyFill="1" applyBorder="1" applyProtection="1">
      <protection locked="0"/>
    </xf>
    <xf numFmtId="1" fontId="8" fillId="15" borderId="1" xfId="0" applyNumberFormat="1" applyFont="1" applyFill="1" applyBorder="1" applyProtection="1">
      <protection locked="0"/>
    </xf>
    <xf numFmtId="2" fontId="8" fillId="15" borderId="1" xfId="0" applyNumberFormat="1" applyFont="1" applyFill="1" applyBorder="1" applyAlignment="1" applyProtection="1">
      <alignment horizontal="right"/>
      <protection locked="0"/>
    </xf>
    <xf numFmtId="1" fontId="8" fillId="15" borderId="1" xfId="0" applyNumberFormat="1" applyFont="1" applyFill="1" applyBorder="1" applyAlignment="1" applyProtection="1">
      <alignment horizontal="right"/>
      <protection locked="0"/>
    </xf>
    <xf numFmtId="0" fontId="59" fillId="15" borderId="1" xfId="0" applyFont="1" applyFill="1" applyBorder="1" applyProtection="1">
      <protection locked="0"/>
    </xf>
    <xf numFmtId="166" fontId="8" fillId="15" borderId="6" xfId="0" applyNumberFormat="1" applyFont="1" applyFill="1" applyBorder="1" applyAlignment="1" applyProtection="1">
      <alignment horizontal="left"/>
      <protection locked="0"/>
    </xf>
    <xf numFmtId="0" fontId="55" fillId="17" borderId="21" xfId="0" applyFont="1" applyFill="1" applyBorder="1" applyAlignment="1">
      <alignment horizontal="center"/>
    </xf>
    <xf numFmtId="0" fontId="55" fillId="17" borderId="24" xfId="0" applyFont="1" applyFill="1" applyBorder="1" applyAlignment="1">
      <alignment horizontal="center"/>
    </xf>
    <xf numFmtId="0" fontId="55" fillId="17" borderId="19" xfId="0" applyFont="1" applyFill="1" applyBorder="1" applyAlignment="1">
      <alignment horizontal="center"/>
    </xf>
    <xf numFmtId="165" fontId="55" fillId="17" borderId="24" xfId="0" applyNumberFormat="1" applyFont="1" applyFill="1" applyBorder="1" applyAlignment="1">
      <alignment horizontal="center"/>
    </xf>
    <xf numFmtId="2" fontId="55" fillId="17" borderId="24" xfId="0" applyNumberFormat="1" applyFont="1" applyFill="1" applyBorder="1" applyAlignment="1">
      <alignment horizontal="center"/>
    </xf>
    <xf numFmtId="165" fontId="55" fillId="17" borderId="19" xfId="0" applyNumberFormat="1" applyFont="1" applyFill="1" applyBorder="1" applyAlignment="1">
      <alignment horizontal="center"/>
    </xf>
    <xf numFmtId="2" fontId="55" fillId="17" borderId="19" xfId="0" applyNumberFormat="1" applyFont="1" applyFill="1" applyBorder="1" applyAlignment="1">
      <alignment horizontal="center"/>
    </xf>
    <xf numFmtId="0" fontId="60" fillId="17" borderId="55" xfId="0" applyFont="1" applyFill="1" applyBorder="1" applyAlignment="1">
      <alignment horizontal="center"/>
    </xf>
    <xf numFmtId="0" fontId="60" fillId="17" borderId="53" xfId="0" applyFont="1" applyFill="1" applyBorder="1" applyAlignment="1">
      <alignment horizontal="center"/>
    </xf>
    <xf numFmtId="0" fontId="55" fillId="17" borderId="30" xfId="0" applyFont="1" applyFill="1" applyBorder="1" applyAlignment="1" applyProtection="1">
      <alignment horizontal="center"/>
      <protection locked="0"/>
    </xf>
    <xf numFmtId="0" fontId="55" fillId="17" borderId="26" xfId="0" applyFont="1" applyFill="1" applyBorder="1" applyAlignment="1" applyProtection="1">
      <alignment horizontal="center"/>
      <protection locked="0"/>
    </xf>
    <xf numFmtId="0" fontId="60" fillId="17" borderId="43" xfId="0" applyFont="1" applyFill="1" applyBorder="1" applyAlignment="1">
      <alignment horizontal="center"/>
    </xf>
    <xf numFmtId="0" fontId="60" fillId="17" borderId="27" xfId="0" applyFont="1" applyFill="1" applyBorder="1" applyAlignment="1">
      <alignment horizontal="center"/>
    </xf>
    <xf numFmtId="0" fontId="55" fillId="17" borderId="26" xfId="0" applyFont="1" applyFill="1" applyBorder="1" applyProtection="1">
      <protection locked="0"/>
    </xf>
    <xf numFmtId="0" fontId="55" fillId="17" borderId="30" xfId="0" applyFont="1" applyFill="1" applyBorder="1" applyProtection="1">
      <protection locked="0"/>
    </xf>
    <xf numFmtId="0" fontId="56" fillId="17" borderId="36" xfId="0" applyFont="1" applyFill="1" applyBorder="1" applyAlignment="1" applyProtection="1">
      <alignment horizontal="left"/>
      <protection locked="0"/>
    </xf>
    <xf numFmtId="0" fontId="56" fillId="17" borderId="39" xfId="0" applyFont="1" applyFill="1" applyBorder="1" applyAlignment="1" applyProtection="1">
      <alignment horizontal="left"/>
      <protection locked="0"/>
    </xf>
    <xf numFmtId="0" fontId="55" fillId="17" borderId="39" xfId="0" applyFont="1" applyFill="1" applyBorder="1" applyAlignment="1" applyProtection="1">
      <alignment horizontal="left"/>
      <protection locked="0"/>
    </xf>
    <xf numFmtId="0" fontId="55" fillId="17" borderId="45" xfId="0" applyFont="1" applyFill="1" applyBorder="1" applyAlignment="1" applyProtection="1">
      <alignment horizontal="left"/>
      <protection locked="0"/>
    </xf>
    <xf numFmtId="0" fontId="60" fillId="17" borderId="56" xfId="0" applyFont="1" applyFill="1" applyBorder="1" applyAlignment="1">
      <alignment horizontal="center"/>
    </xf>
    <xf numFmtId="0" fontId="86" fillId="16" borderId="32" xfId="0" applyFont="1" applyFill="1" applyBorder="1" applyAlignment="1">
      <alignment horizontal="center" vertical="center"/>
    </xf>
    <xf numFmtId="0" fontId="86" fillId="16" borderId="34" xfId="0" applyFont="1" applyFill="1" applyBorder="1" applyAlignment="1">
      <alignment horizontal="center" vertical="center"/>
    </xf>
    <xf numFmtId="0" fontId="86" fillId="16" borderId="33" xfId="0" applyFont="1" applyFill="1" applyBorder="1" applyAlignment="1">
      <alignment horizontal="center" vertical="center"/>
    </xf>
    <xf numFmtId="0" fontId="80" fillId="16" borderId="32" xfId="0" applyFont="1" applyFill="1" applyBorder="1" applyAlignment="1">
      <alignment horizontal="center" vertical="center"/>
    </xf>
    <xf numFmtId="0" fontId="80" fillId="16" borderId="34" xfId="0" applyFont="1" applyFill="1" applyBorder="1" applyAlignment="1">
      <alignment horizontal="center" vertical="center"/>
    </xf>
    <xf numFmtId="0" fontId="80" fillId="16" borderId="33" xfId="0" applyFont="1" applyFill="1" applyBorder="1" applyAlignment="1">
      <alignment horizontal="center" vertical="center"/>
    </xf>
    <xf numFmtId="0" fontId="87" fillId="10" borderId="30" xfId="0" applyFont="1" applyFill="1" applyBorder="1" applyAlignment="1">
      <alignment horizontal="center" vertical="center"/>
    </xf>
    <xf numFmtId="0" fontId="83" fillId="10" borderId="30" xfId="0" applyFont="1" applyFill="1" applyBorder="1" applyAlignment="1">
      <alignment horizontal="center" vertical="center"/>
    </xf>
    <xf numFmtId="0" fontId="78" fillId="0" borderId="24" xfId="0" applyFont="1" applyBorder="1" applyAlignment="1">
      <alignment horizontal="center"/>
    </xf>
    <xf numFmtId="0" fontId="78" fillId="0" borderId="26" xfId="0" applyFont="1" applyBorder="1" applyAlignment="1">
      <alignment horizontal="center"/>
    </xf>
    <xf numFmtId="0" fontId="78" fillId="0" borderId="47" xfId="0" applyFont="1" applyBorder="1" applyAlignment="1">
      <alignment horizontal="center"/>
    </xf>
    <xf numFmtId="0" fontId="89" fillId="0" borderId="0" xfId="0" applyFont="1" applyAlignment="1">
      <alignment horizontal="center"/>
    </xf>
    <xf numFmtId="0" fontId="89" fillId="0" borderId="0" xfId="0" applyFont="1"/>
    <xf numFmtId="0" fontId="79" fillId="15" borderId="30" xfId="0" applyFont="1" applyFill="1" applyBorder="1" applyAlignment="1">
      <alignment horizontal="center" vertical="center"/>
    </xf>
    <xf numFmtId="0" fontId="90" fillId="0" borderId="0" xfId="0" applyFont="1" applyAlignment="1">
      <alignment horizontal="center"/>
    </xf>
    <xf numFmtId="0" fontId="78" fillId="15" borderId="32" xfId="0" applyFont="1" applyFill="1" applyBorder="1" applyAlignment="1">
      <alignment horizontal="center" vertical="center"/>
    </xf>
    <xf numFmtId="0" fontId="90" fillId="0" borderId="0" xfId="0" applyFont="1"/>
    <xf numFmtId="0" fontId="79" fillId="15" borderId="19" xfId="0" applyFont="1" applyFill="1" applyBorder="1" applyAlignment="1">
      <alignment horizontal="center" vertical="center"/>
    </xf>
    <xf numFmtId="0" fontId="80" fillId="15" borderId="30" xfId="0" applyFont="1" applyFill="1" applyBorder="1" applyAlignment="1">
      <alignment horizontal="center" vertical="center"/>
    </xf>
    <xf numFmtId="0" fontId="81" fillId="15" borderId="32" xfId="0" applyFont="1" applyFill="1" applyBorder="1" applyAlignment="1">
      <alignment horizontal="center" vertical="center"/>
    </xf>
    <xf numFmtId="0" fontId="81" fillId="15" borderId="30" xfId="0" applyFont="1" applyFill="1" applyBorder="1" applyAlignment="1">
      <alignment horizontal="center" vertical="center"/>
    </xf>
    <xf numFmtId="0" fontId="82" fillId="15" borderId="30" xfId="0" applyFont="1" applyFill="1" applyBorder="1" applyAlignment="1">
      <alignment horizontal="center" vertical="center"/>
    </xf>
    <xf numFmtId="0" fontId="78" fillId="0" borderId="34" xfId="0" applyFont="1" applyBorder="1" applyAlignment="1" applyProtection="1">
      <alignment horizontal="center" vertical="center"/>
      <protection locked="0"/>
    </xf>
    <xf numFmtId="0" fontId="78" fillId="0" borderId="34" xfId="0" applyFont="1" applyBorder="1" applyAlignment="1">
      <alignment horizontal="center" vertical="center"/>
    </xf>
    <xf numFmtId="0" fontId="78" fillId="16" borderId="32" xfId="0" applyFont="1" applyFill="1" applyBorder="1" applyAlignment="1">
      <alignment horizontal="center" vertical="center"/>
    </xf>
    <xf numFmtId="0" fontId="78" fillId="16" borderId="34" xfId="0" applyFont="1" applyFill="1" applyBorder="1" applyAlignment="1">
      <alignment horizontal="center" vertical="center"/>
    </xf>
    <xf numFmtId="0" fontId="78" fillId="16" borderId="33" xfId="0" applyFont="1" applyFill="1" applyBorder="1" applyAlignment="1">
      <alignment horizontal="center" vertical="center"/>
    </xf>
    <xf numFmtId="0" fontId="78" fillId="0" borderId="32" xfId="0" applyFont="1" applyBorder="1" applyAlignment="1">
      <alignment horizontal="center" vertical="center"/>
    </xf>
    <xf numFmtId="0" fontId="78" fillId="0" borderId="33" xfId="0" applyFont="1" applyBorder="1" applyAlignment="1">
      <alignment horizontal="center" vertical="center"/>
    </xf>
    <xf numFmtId="3" fontId="80" fillId="0" borderId="30" xfId="0" applyNumberFormat="1" applyFont="1" applyBorder="1" applyAlignment="1" applyProtection="1">
      <alignment horizontal="center" vertical="center"/>
      <protection locked="0"/>
    </xf>
    <xf numFmtId="0" fontId="91" fillId="10" borderId="46" xfId="0" applyFont="1" applyFill="1" applyBorder="1" applyAlignment="1">
      <alignment horizontal="center" vertical="center"/>
    </xf>
    <xf numFmtId="0" fontId="91" fillId="10" borderId="47" xfId="0" applyFont="1" applyFill="1" applyBorder="1"/>
    <xf numFmtId="0" fontId="91" fillId="10" borderId="48" xfId="0" applyFont="1" applyFill="1" applyBorder="1"/>
    <xf numFmtId="0" fontId="0" fillId="18" borderId="14" xfId="0" applyFill="1" applyBorder="1" applyAlignment="1">
      <alignment horizontal="center" vertical="center"/>
    </xf>
    <xf numFmtId="0" fontId="0" fillId="18" borderId="14" xfId="0" applyFill="1" applyBorder="1"/>
    <xf numFmtId="0" fontId="0" fillId="18" borderId="30" xfId="0" applyFill="1" applyBorder="1" applyAlignment="1">
      <alignment horizontal="center" vertical="center"/>
    </xf>
    <xf numFmtId="0" fontId="0" fillId="18" borderId="30" xfId="0" applyFill="1" applyBorder="1"/>
    <xf numFmtId="1" fontId="0" fillId="18" borderId="30" xfId="0" applyNumberFormat="1" applyFill="1" applyBorder="1"/>
    <xf numFmtId="0" fontId="0" fillId="0" borderId="36" xfId="0" applyBorder="1" applyProtection="1">
      <protection locked="0"/>
    </xf>
    <xf numFmtId="0" fontId="0" fillId="0" borderId="37" xfId="0" applyBorder="1" applyAlignment="1" applyProtection="1">
      <alignment horizontal="center"/>
      <protection locked="0"/>
    </xf>
    <xf numFmtId="0" fontId="0" fillId="0" borderId="37" xfId="0" applyBorder="1" applyProtection="1">
      <protection locked="0"/>
    </xf>
    <xf numFmtId="0" fontId="0" fillId="0" borderId="38" xfId="0" applyBorder="1" applyProtection="1">
      <protection locked="0"/>
    </xf>
    <xf numFmtId="0" fontId="0" fillId="0" borderId="39" xfId="0" applyBorder="1" applyProtection="1">
      <protection locked="0"/>
    </xf>
    <xf numFmtId="0" fontId="0" fillId="0" borderId="40" xfId="0" applyBorder="1" applyProtection="1">
      <protection locked="0"/>
    </xf>
    <xf numFmtId="0" fontId="31" fillId="0" borderId="39" xfId="0" applyFont="1" applyBorder="1"/>
    <xf numFmtId="14" fontId="23" fillId="0" borderId="0" xfId="0" applyNumberFormat="1" applyFont="1"/>
    <xf numFmtId="0" fontId="0" fillId="0" borderId="40" xfId="0" applyBorder="1"/>
    <xf numFmtId="0" fontId="39" fillId="0" borderId="0" xfId="0" applyFont="1"/>
    <xf numFmtId="0" fontId="64" fillId="0" borderId="3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18" borderId="28" xfId="0" applyFill="1" applyBorder="1" applyAlignment="1">
      <alignment horizontal="center" vertical="center"/>
    </xf>
    <xf numFmtId="1" fontId="0" fillId="18" borderId="13" xfId="0" applyNumberFormat="1" applyFill="1" applyBorder="1"/>
    <xf numFmtId="0" fontId="0" fillId="18" borderId="43" xfId="0" applyFill="1" applyBorder="1" applyAlignment="1">
      <alignment horizontal="center" vertical="center"/>
    </xf>
    <xf numFmtId="0" fontId="0" fillId="18" borderId="44" xfId="0" applyFill="1" applyBorder="1"/>
    <xf numFmtId="0" fontId="0" fillId="18" borderId="27" xfId="0" applyFill="1" applyBorder="1" applyAlignment="1">
      <alignment horizontal="center" vertical="center"/>
    </xf>
    <xf numFmtId="0" fontId="0" fillId="18" borderId="26" xfId="0" applyFill="1" applyBorder="1"/>
    <xf numFmtId="1" fontId="0" fillId="18" borderId="8" xfId="0" applyNumberFormat="1" applyFill="1" applyBorder="1"/>
    <xf numFmtId="0" fontId="0" fillId="18" borderId="13" xfId="0" applyFill="1" applyBorder="1"/>
    <xf numFmtId="168" fontId="0" fillId="0" borderId="44" xfId="0" applyNumberFormat="1" applyBorder="1"/>
    <xf numFmtId="1" fontId="0" fillId="18" borderId="44" xfId="0" applyNumberFormat="1" applyFill="1" applyBorder="1"/>
    <xf numFmtId="0" fontId="0" fillId="18" borderId="8" xfId="0" applyFill="1" applyBorder="1"/>
    <xf numFmtId="0" fontId="0" fillId="0" borderId="30" xfId="0" applyBorder="1" applyAlignment="1">
      <alignment horizontal="center" vertical="center"/>
    </xf>
    <xf numFmtId="169" fontId="0" fillId="0" borderId="44" xfId="0" applyNumberFormat="1" applyBorder="1"/>
    <xf numFmtId="0" fontId="66" fillId="5" borderId="19" xfId="0" applyFont="1" applyFill="1" applyBorder="1" applyAlignment="1">
      <alignment horizontal="center" vertical="center"/>
    </xf>
    <xf numFmtId="14" fontId="39" fillId="0" borderId="0" xfId="0" applyNumberFormat="1" applyFont="1" applyAlignment="1">
      <alignment horizontal="left"/>
    </xf>
    <xf numFmtId="0" fontId="55" fillId="5" borderId="23" xfId="0" applyFont="1" applyFill="1" applyBorder="1"/>
    <xf numFmtId="0" fontId="55" fillId="5" borderId="42" xfId="0" applyFont="1" applyFill="1" applyBorder="1"/>
    <xf numFmtId="21" fontId="55" fillId="5" borderId="57" xfId="0" applyNumberFormat="1" applyFont="1" applyFill="1" applyBorder="1" applyAlignment="1">
      <alignment horizontal="left"/>
    </xf>
    <xf numFmtId="0" fontId="0" fillId="0" borderId="16" xfId="0" applyBorder="1"/>
    <xf numFmtId="0" fontId="0" fillId="0" borderId="24" xfId="0" applyBorder="1"/>
    <xf numFmtId="168" fontId="0" fillId="0" borderId="17" xfId="0" applyNumberFormat="1" applyBorder="1"/>
    <xf numFmtId="21" fontId="55" fillId="5" borderId="57" xfId="0" applyNumberFormat="1" applyFont="1" applyFill="1" applyBorder="1" applyAlignment="1">
      <alignment horizontal="right"/>
    </xf>
    <xf numFmtId="0" fontId="0" fillId="0" borderId="24" xfId="0" applyBorder="1" applyAlignment="1">
      <alignment horizontal="center" vertical="center"/>
    </xf>
    <xf numFmtId="0" fontId="0" fillId="0" borderId="30" xfId="0" applyBorder="1"/>
    <xf numFmtId="0" fontId="36" fillId="0" borderId="27" xfId="0" applyFont="1" applyBorder="1" applyAlignment="1">
      <alignment horizontal="center" vertical="center"/>
    </xf>
    <xf numFmtId="0" fontId="80" fillId="0" borderId="16" xfId="0" applyFont="1" applyBorder="1" applyAlignment="1">
      <alignment horizontal="center"/>
    </xf>
    <xf numFmtId="0" fontId="80" fillId="0" borderId="27" xfId="0" applyFont="1" applyBorder="1" applyAlignment="1">
      <alignment horizontal="center"/>
    </xf>
    <xf numFmtId="0" fontId="80" fillId="0" borderId="17" xfId="0" applyFont="1" applyBorder="1" applyAlignment="1">
      <alignment horizontal="center"/>
    </xf>
    <xf numFmtId="0" fontId="80" fillId="0" borderId="8" xfId="0" applyFont="1" applyBorder="1" applyAlignment="1">
      <alignment horizontal="center"/>
    </xf>
    <xf numFmtId="0" fontId="80" fillId="0" borderId="46" xfId="0" applyFont="1" applyBorder="1" applyAlignment="1">
      <alignment horizontal="center"/>
    </xf>
    <xf numFmtId="0" fontId="80" fillId="0" borderId="48" xfId="0" applyFont="1" applyBorder="1" applyAlignment="1">
      <alignment horizontal="center"/>
    </xf>
    <xf numFmtId="0" fontId="37" fillId="0" borderId="46" xfId="0" applyFont="1" applyBorder="1" applyAlignment="1">
      <alignment horizontal="center" vertical="center"/>
    </xf>
    <xf numFmtId="0" fontId="37" fillId="0" borderId="48" xfId="0" applyFont="1" applyBorder="1" applyAlignment="1">
      <alignment horizontal="center" vertical="center"/>
    </xf>
    <xf numFmtId="0" fontId="78" fillId="0" borderId="16" xfId="0" applyFont="1" applyBorder="1" applyAlignment="1">
      <alignment horizontal="center"/>
    </xf>
    <xf numFmtId="0" fontId="36" fillId="0" borderId="17" xfId="0" applyFont="1" applyBorder="1" applyAlignment="1">
      <alignment horizontal="center" vertical="center"/>
    </xf>
    <xf numFmtId="0" fontId="78" fillId="0" borderId="8" xfId="0" applyFont="1" applyBorder="1" applyAlignment="1">
      <alignment horizontal="center"/>
    </xf>
    <xf numFmtId="0" fontId="36" fillId="0" borderId="76" xfId="0" applyFont="1" applyBorder="1" applyAlignment="1">
      <alignment horizontal="left" vertical="center"/>
    </xf>
    <xf numFmtId="0" fontId="36" fillId="0" borderId="76" xfId="0" applyFont="1" applyBorder="1" applyAlignment="1">
      <alignment horizontal="center" vertical="center"/>
    </xf>
    <xf numFmtId="0" fontId="92" fillId="0" borderId="76" xfId="0" applyFont="1" applyBorder="1" applyAlignment="1">
      <alignment horizontal="center" vertical="center"/>
    </xf>
    <xf numFmtId="0" fontId="36" fillId="0" borderId="0" xfId="0" applyFont="1" applyAlignment="1">
      <alignment horizontal="left"/>
    </xf>
    <xf numFmtId="0" fontId="37" fillId="0" borderId="0" xfId="0" applyFont="1" applyAlignment="1">
      <alignment horizontal="center"/>
    </xf>
    <xf numFmtId="0" fontId="37" fillId="0" borderId="0" xfId="0" applyFont="1" applyAlignment="1">
      <alignment horizontal="left"/>
    </xf>
    <xf numFmtId="0" fontId="36" fillId="0" borderId="0" xfId="0" applyFont="1" applyAlignment="1">
      <alignment horizontal="center"/>
    </xf>
    <xf numFmtId="0" fontId="37" fillId="0" borderId="0" xfId="0" applyFont="1" applyAlignment="1">
      <alignment horizontal="center"/>
    </xf>
    <xf numFmtId="0" fontId="37" fillId="0" borderId="0" xfId="0" applyFont="1" applyAlignment="1">
      <alignment horizontal="left"/>
    </xf>
    <xf numFmtId="0" fontId="37" fillId="0" borderId="0" xfId="0" applyFont="1" applyAlignment="1">
      <alignment horizontal="right"/>
    </xf>
    <xf numFmtId="0" fontId="36" fillId="0" borderId="0" xfId="0" applyFont="1"/>
    <xf numFmtId="0" fontId="38" fillId="0" borderId="0" xfId="0" applyFont="1" applyAlignment="1">
      <alignment horizontal="center"/>
    </xf>
    <xf numFmtId="0" fontId="38" fillId="0" borderId="0" xfId="0" applyFont="1"/>
    <xf numFmtId="0" fontId="39" fillId="0" borderId="0" xfId="0" applyFont="1" applyAlignment="1">
      <alignment horizontal="center"/>
    </xf>
    <xf numFmtId="0" fontId="39" fillId="0" borderId="0" xfId="0" applyFont="1" applyAlignment="1">
      <alignment horizontal="left"/>
    </xf>
    <xf numFmtId="0" fontId="39" fillId="0" borderId="0" xfId="0" applyFont="1" applyAlignment="1">
      <alignment horizontal="right"/>
    </xf>
    <xf numFmtId="0" fontId="39" fillId="0" borderId="31" xfId="0" applyFont="1" applyBorder="1" applyAlignment="1">
      <alignment horizontal="center"/>
    </xf>
    <xf numFmtId="0" fontId="40" fillId="5" borderId="30" xfId="0" applyFont="1" applyFill="1" applyBorder="1" applyAlignment="1">
      <alignment horizontal="center" vertical="center"/>
    </xf>
    <xf numFmtId="0" fontId="40" fillId="3" borderId="19" xfId="0" applyFont="1" applyFill="1" applyBorder="1" applyAlignment="1">
      <alignment horizontal="center" vertical="center"/>
    </xf>
    <xf numFmtId="0" fontId="39" fillId="3" borderId="30" xfId="0" applyFont="1" applyFill="1" applyBorder="1" applyAlignment="1">
      <alignment horizontal="center" vertical="center"/>
    </xf>
    <xf numFmtId="0" fontId="41" fillId="3" borderId="32" xfId="0" applyFont="1" applyFill="1" applyBorder="1" applyAlignment="1">
      <alignment horizontal="center" vertical="center"/>
    </xf>
    <xf numFmtId="0" fontId="41" fillId="3" borderId="30" xfId="0" applyFont="1" applyFill="1" applyBorder="1" applyAlignment="1">
      <alignment horizontal="center" vertical="center"/>
    </xf>
    <xf numFmtId="0" fontId="42" fillId="3" borderId="30" xfId="0" applyFont="1" applyFill="1" applyBorder="1" applyAlignment="1">
      <alignment horizontal="center" vertical="center"/>
    </xf>
    <xf numFmtId="0" fontId="43" fillId="0" borderId="0" xfId="0" applyFont="1" applyAlignment="1">
      <alignment horizontal="center"/>
    </xf>
    <xf numFmtId="0" fontId="38" fillId="5" borderId="32" xfId="0" applyFont="1" applyFill="1" applyBorder="1" applyAlignment="1">
      <alignment horizontal="center" vertical="center"/>
    </xf>
    <xf numFmtId="3" fontId="39" fillId="0" borderId="33" xfId="0" applyNumberFormat="1" applyFont="1" applyBorder="1" applyAlignment="1" applyProtection="1">
      <alignment horizontal="center" vertical="center"/>
      <protection locked="0"/>
    </xf>
    <xf numFmtId="0" fontId="43" fillId="0" borderId="0" xfId="0" applyFont="1"/>
    <xf numFmtId="0" fontId="46" fillId="0" borderId="0" xfId="0" applyFont="1"/>
    <xf numFmtId="0" fontId="36" fillId="0" borderId="0" xfId="0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37" fillId="0" borderId="35" xfId="0" applyFont="1" applyBorder="1" applyAlignment="1">
      <alignment horizontal="center" vertical="center"/>
    </xf>
    <xf numFmtId="0" fontId="47" fillId="0" borderId="0" xfId="0" applyFont="1" applyAlignment="1">
      <alignment horizontal="center"/>
    </xf>
    <xf numFmtId="0" fontId="47" fillId="0" borderId="0" xfId="0" applyFont="1"/>
    <xf numFmtId="0" fontId="46" fillId="0" borderId="0" xfId="0" applyFont="1" applyAlignment="1">
      <alignment horizontal="center" vertical="center"/>
    </xf>
    <xf numFmtId="0" fontId="46" fillId="0" borderId="0" xfId="0" applyFont="1" applyAlignment="1">
      <alignment horizontal="left" vertical="center"/>
    </xf>
    <xf numFmtId="0" fontId="48" fillId="0" borderId="0" xfId="0" applyFont="1" applyAlignment="1">
      <alignment horizontal="center" vertical="center"/>
    </xf>
    <xf numFmtId="0" fontId="46" fillId="0" borderId="0" xfId="0" applyFont="1" applyAlignment="1">
      <alignment horizontal="center"/>
    </xf>
    <xf numFmtId="0" fontId="49" fillId="0" borderId="0" xfId="0" applyFont="1" applyAlignment="1">
      <alignment horizontal="center"/>
    </xf>
    <xf numFmtId="0" fontId="49" fillId="0" borderId="0" xfId="0" applyFont="1"/>
    <xf numFmtId="0" fontId="17" fillId="0" borderId="0" xfId="0" applyFont="1" applyAlignment="1">
      <alignment horizontal="left" vertical="center"/>
    </xf>
    <xf numFmtId="0" fontId="50" fillId="0" borderId="0" xfId="0" applyFont="1"/>
    <xf numFmtId="0" fontId="50" fillId="0" borderId="0" xfId="0" applyFont="1" applyAlignment="1">
      <alignment horizontal="center" vertical="center"/>
    </xf>
    <xf numFmtId="0" fontId="50" fillId="0" borderId="0" xfId="0" applyFont="1" applyAlignment="1">
      <alignment horizontal="center"/>
    </xf>
    <xf numFmtId="0" fontId="52" fillId="0" borderId="0" xfId="0" applyFont="1" applyAlignment="1">
      <alignment horizontal="center"/>
    </xf>
    <xf numFmtId="0" fontId="52" fillId="0" borderId="0" xfId="0" applyFont="1"/>
    <xf numFmtId="0" fontId="53" fillId="0" borderId="0" xfId="0" applyFont="1" applyAlignment="1">
      <alignment horizontal="center"/>
    </xf>
    <xf numFmtId="0" fontId="53" fillId="0" borderId="0" xfId="0" applyFont="1" applyAlignment="1">
      <alignment horizontal="left"/>
    </xf>
    <xf numFmtId="0" fontId="53" fillId="0" borderId="0" xfId="0" applyFont="1" applyAlignment="1">
      <alignment horizontal="right"/>
    </xf>
    <xf numFmtId="0" fontId="37" fillId="0" borderId="0" xfId="0" applyFont="1" applyAlignment="1">
      <alignment vertical="center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55" fillId="0" borderId="0" xfId="0" applyFont="1" applyProtection="1">
      <protection locked="0"/>
    </xf>
    <xf numFmtId="1" fontId="0" fillId="0" borderId="0" xfId="0" applyNumberFormat="1" applyAlignment="1">
      <alignment horizontal="center"/>
    </xf>
    <xf numFmtId="2" fontId="0" fillId="0" borderId="0" xfId="0" applyNumberFormat="1" applyProtection="1">
      <protection locked="0"/>
    </xf>
    <xf numFmtId="0" fontId="0" fillId="0" borderId="0" xfId="0" applyAlignment="1" applyProtection="1">
      <alignment horizontal="right"/>
      <protection locked="0"/>
    </xf>
    <xf numFmtId="164" fontId="0" fillId="0" borderId="0" xfId="0" applyNumberFormat="1" applyAlignment="1" applyProtection="1">
      <alignment horizontal="left"/>
      <protection locked="0"/>
    </xf>
    <xf numFmtId="2" fontId="0" fillId="0" borderId="0" xfId="0" applyNumberFormat="1" applyAlignment="1" applyProtection="1">
      <alignment horizontal="right"/>
      <protection locked="0"/>
    </xf>
    <xf numFmtId="0" fontId="50" fillId="0" borderId="0" xfId="0" applyFont="1" applyAlignment="1">
      <alignment horizontal="left"/>
    </xf>
    <xf numFmtId="0" fontId="80" fillId="0" borderId="30" xfId="0" applyFont="1" applyBorder="1" applyAlignment="1" applyProtection="1">
      <alignment horizontal="center" vertical="center"/>
      <protection locked="0"/>
    </xf>
    <xf numFmtId="0" fontId="80" fillId="0" borderId="32" xfId="0" applyFont="1" applyBorder="1" applyAlignment="1">
      <alignment horizontal="center" vertical="center"/>
    </xf>
    <xf numFmtId="0" fontId="80" fillId="0" borderId="30" xfId="0" applyFont="1" applyBorder="1" applyAlignment="1">
      <alignment horizontal="center" vertical="center"/>
    </xf>
    <xf numFmtId="0" fontId="86" fillId="16" borderId="32" xfId="0" applyFont="1" applyFill="1" applyBorder="1" applyAlignment="1">
      <alignment horizontal="center" vertical="center"/>
    </xf>
    <xf numFmtId="0" fontId="83" fillId="10" borderId="30" xfId="0" applyFont="1" applyFill="1" applyBorder="1" applyAlignment="1">
      <alignment horizontal="center" vertical="center"/>
    </xf>
    <xf numFmtId="0" fontId="78" fillId="0" borderId="34" xfId="0" applyFont="1" applyBorder="1" applyAlignment="1" applyProtection="1">
      <alignment horizontal="center" vertical="center"/>
      <protection locked="0"/>
    </xf>
    <xf numFmtId="0" fontId="78" fillId="0" borderId="34" xfId="0" applyFont="1" applyBorder="1" applyAlignment="1">
      <alignment horizontal="center" vertical="center"/>
    </xf>
    <xf numFmtId="0" fontId="78" fillId="16" borderId="32" xfId="0" applyFont="1" applyFill="1" applyBorder="1" applyAlignment="1">
      <alignment horizontal="center" vertical="center"/>
    </xf>
    <xf numFmtId="0" fontId="78" fillId="16" borderId="34" xfId="0" applyFont="1" applyFill="1" applyBorder="1" applyAlignment="1">
      <alignment horizontal="center" vertical="center"/>
    </xf>
    <xf numFmtId="0" fontId="78" fillId="16" borderId="33" xfId="0" applyFont="1" applyFill="1" applyBorder="1" applyAlignment="1">
      <alignment horizontal="center" vertical="center"/>
    </xf>
    <xf numFmtId="0" fontId="78" fillId="0" borderId="32" xfId="0" applyFont="1" applyBorder="1" applyAlignment="1">
      <alignment horizontal="center" vertical="center"/>
    </xf>
    <xf numFmtId="0" fontId="78" fillId="0" borderId="33" xfId="0" applyFont="1" applyBorder="1" applyAlignment="1">
      <alignment horizontal="center" vertical="center"/>
    </xf>
    <xf numFmtId="0" fontId="80" fillId="0" borderId="30" xfId="0" applyFont="1" applyBorder="1" applyAlignment="1" applyProtection="1">
      <alignment horizontal="center" vertical="center"/>
      <protection locked="0"/>
    </xf>
    <xf numFmtId="0" fontId="10" fillId="0" borderId="1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78" fillId="0" borderId="15" xfId="0" applyFont="1" applyBorder="1" applyAlignment="1">
      <alignment horizontal="center" vertical="center"/>
    </xf>
    <xf numFmtId="0" fontId="78" fillId="0" borderId="61" xfId="0" applyFont="1" applyBorder="1" applyAlignment="1" applyProtection="1">
      <alignment horizontal="center" vertical="center"/>
      <protection locked="0"/>
    </xf>
    <xf numFmtId="0" fontId="78" fillId="0" borderId="54" xfId="0" applyFont="1" applyBorder="1" applyAlignment="1">
      <alignment horizontal="center" vertical="center"/>
    </xf>
    <xf numFmtId="0" fontId="78" fillId="0" borderId="60" xfId="0" applyFont="1" applyBorder="1" applyAlignment="1">
      <alignment horizontal="center" vertical="center"/>
    </xf>
    <xf numFmtId="0" fontId="78" fillId="0" borderId="20" xfId="0" applyFont="1" applyBorder="1" applyAlignment="1">
      <alignment horizontal="center" vertical="center"/>
    </xf>
    <xf numFmtId="0" fontId="78" fillId="0" borderId="35" xfId="0" applyFont="1" applyBorder="1" applyAlignment="1" applyProtection="1">
      <alignment horizontal="center" vertical="center"/>
      <protection locked="0"/>
    </xf>
    <xf numFmtId="0" fontId="78" fillId="0" borderId="16" xfId="0" applyFont="1" applyBorder="1" applyAlignment="1">
      <alignment horizontal="center" vertical="center"/>
    </xf>
    <xf numFmtId="0" fontId="78" fillId="0" borderId="17" xfId="0" applyFont="1" applyBorder="1" applyAlignment="1">
      <alignment horizontal="center" vertical="center"/>
    </xf>
    <xf numFmtId="0" fontId="78" fillId="0" borderId="43" xfId="0" applyFont="1" applyBorder="1" applyAlignment="1">
      <alignment horizontal="center" vertical="center"/>
    </xf>
    <xf numFmtId="0" fontId="78" fillId="0" borderId="44" xfId="0" applyFont="1" applyBorder="1" applyAlignment="1">
      <alignment horizontal="center" vertical="center"/>
    </xf>
    <xf numFmtId="0" fontId="78" fillId="0" borderId="27" xfId="0" applyFont="1" applyBorder="1" applyAlignment="1">
      <alignment horizontal="center" vertical="center"/>
    </xf>
    <xf numFmtId="0" fontId="78" fillId="0" borderId="8" xfId="0" applyFont="1" applyBorder="1" applyAlignment="1">
      <alignment horizontal="center" vertical="center"/>
    </xf>
    <xf numFmtId="0" fontId="78" fillId="0" borderId="31" xfId="0" applyFont="1" applyBorder="1" applyAlignment="1">
      <alignment horizontal="center" vertical="center"/>
    </xf>
    <xf numFmtId="0" fontId="78" fillId="0" borderId="35" xfId="0" applyFont="1" applyBorder="1" applyAlignment="1">
      <alignment horizontal="center" vertical="center"/>
    </xf>
    <xf numFmtId="0" fontId="78" fillId="0" borderId="21" xfId="0" applyFont="1" applyBorder="1" applyAlignment="1">
      <alignment horizontal="center" vertical="center"/>
    </xf>
    <xf numFmtId="0" fontId="78" fillId="0" borderId="10" xfId="0" applyFont="1" applyBorder="1" applyAlignment="1">
      <alignment horizontal="center" vertical="center"/>
    </xf>
    <xf numFmtId="0" fontId="78" fillId="0" borderId="30" xfId="0" applyFont="1" applyBorder="1" applyAlignment="1" applyProtection="1">
      <alignment horizontal="center" vertical="center"/>
      <protection locked="0"/>
    </xf>
    <xf numFmtId="0" fontId="78" fillId="0" borderId="24" xfId="0" applyFont="1" applyBorder="1" applyAlignment="1" applyProtection="1">
      <alignment horizontal="center" vertical="center"/>
      <protection locked="0"/>
    </xf>
    <xf numFmtId="0" fontId="78" fillId="0" borderId="26" xfId="0" applyFont="1" applyBorder="1" applyAlignment="1" applyProtection="1">
      <alignment horizontal="center" vertical="center"/>
      <protection locked="0"/>
    </xf>
    <xf numFmtId="0" fontId="78" fillId="0" borderId="19" xfId="0" applyFont="1" applyBorder="1" applyAlignment="1" applyProtection="1">
      <alignment horizontal="center" vertical="center"/>
      <protection locked="0"/>
    </xf>
    <xf numFmtId="0" fontId="10" fillId="0" borderId="57" xfId="0" applyFont="1" applyBorder="1" applyAlignment="1">
      <alignment horizontal="center" vertical="center"/>
    </xf>
    <xf numFmtId="0" fontId="9" fillId="0" borderId="53" xfId="0" applyFont="1" applyBorder="1" applyAlignment="1">
      <alignment horizontal="center" vertical="center" wrapText="1"/>
    </xf>
    <xf numFmtId="0" fontId="0" fillId="0" borderId="50" xfId="0" applyBorder="1" applyAlignment="1">
      <alignment horizontal="center" vertical="center"/>
    </xf>
    <xf numFmtId="0" fontId="6" fillId="0" borderId="53" xfId="0" applyFont="1" applyBorder="1" applyAlignment="1">
      <alignment horizontal="center" vertical="center" wrapText="1"/>
    </xf>
    <xf numFmtId="0" fontId="73" fillId="0" borderId="52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75" fillId="0" borderId="53" xfId="0" applyFont="1" applyBorder="1" applyAlignment="1">
      <alignment vertical="center" wrapText="1"/>
    </xf>
    <xf numFmtId="0" fontId="0" fillId="0" borderId="50" xfId="0" applyBorder="1" applyAlignment="1">
      <alignment vertical="center" wrapText="1"/>
    </xf>
    <xf numFmtId="0" fontId="73" fillId="0" borderId="53" xfId="0" applyFont="1" applyBorder="1" applyAlignment="1">
      <alignment vertical="center" wrapText="1"/>
    </xf>
    <xf numFmtId="0" fontId="76" fillId="0" borderId="39" xfId="0" applyFont="1" applyBorder="1" applyAlignment="1">
      <alignment vertical="center" wrapText="1"/>
    </xf>
    <xf numFmtId="0" fontId="0" fillId="0" borderId="40" xfId="0" applyBorder="1" applyAlignment="1">
      <alignment vertical="center" wrapText="1"/>
    </xf>
    <xf numFmtId="0" fontId="76" fillId="0" borderId="45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11" fillId="0" borderId="41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51" xfId="0" applyFont="1" applyBorder="1" applyAlignment="1">
      <alignment horizontal="center" vertical="center"/>
    </xf>
    <xf numFmtId="0" fontId="12" fillId="0" borderId="41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5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4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9" fillId="0" borderId="36" xfId="0" applyFont="1" applyBorder="1" applyAlignment="1">
      <alignment horizontal="center" vertical="center"/>
    </xf>
    <xf numFmtId="0" fontId="9" fillId="0" borderId="37" xfId="0" applyFont="1" applyBorder="1" applyAlignment="1">
      <alignment horizontal="center" vertical="center"/>
    </xf>
    <xf numFmtId="0" fontId="9" fillId="0" borderId="38" xfId="0" applyFont="1" applyBorder="1" applyAlignment="1">
      <alignment horizontal="center" vertical="center"/>
    </xf>
    <xf numFmtId="0" fontId="9" fillId="0" borderId="45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0" fontId="11" fillId="0" borderId="18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6" fillId="0" borderId="11" xfId="0" applyFont="1" applyBorder="1" applyAlignment="1">
      <alignment vertical="center" wrapText="1"/>
    </xf>
    <xf numFmtId="0" fontId="9" fillId="0" borderId="2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top" wrapText="1"/>
    </xf>
    <xf numFmtId="0" fontId="8" fillId="0" borderId="8" xfId="0" applyFont="1" applyBorder="1" applyAlignment="1">
      <alignment horizontal="left" vertical="top" wrapText="1"/>
    </xf>
    <xf numFmtId="0" fontId="6" fillId="0" borderId="37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2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31" fillId="0" borderId="30" xfId="0" applyFont="1" applyBorder="1" applyAlignment="1">
      <alignment horizontal="left"/>
    </xf>
    <xf numFmtId="0" fontId="19" fillId="0" borderId="0" xfId="0" applyFont="1" applyAlignment="1">
      <alignment horizontal="center"/>
    </xf>
    <xf numFmtId="0" fontId="21" fillId="0" borderId="30" xfId="0" applyFont="1" applyBorder="1" applyAlignment="1">
      <alignment horizontal="left"/>
    </xf>
    <xf numFmtId="0" fontId="26" fillId="0" borderId="30" xfId="0" applyFont="1" applyBorder="1" applyAlignment="1">
      <alignment horizontal="left"/>
    </xf>
    <xf numFmtId="0" fontId="30" fillId="0" borderId="30" xfId="0" applyFont="1" applyBorder="1" applyAlignment="1">
      <alignment horizontal="left"/>
    </xf>
    <xf numFmtId="0" fontId="32" fillId="0" borderId="30" xfId="0" applyFont="1" applyBorder="1" applyAlignment="1">
      <alignment horizontal="left"/>
    </xf>
    <xf numFmtId="0" fontId="32" fillId="11" borderId="30" xfId="0" applyFont="1" applyFill="1" applyBorder="1" applyAlignment="1">
      <alignment horizontal="left"/>
    </xf>
    <xf numFmtId="0" fontId="50" fillId="0" borderId="0" xfId="0" applyFont="1" applyAlignment="1">
      <alignment horizontal="left"/>
    </xf>
    <xf numFmtId="0" fontId="36" fillId="0" borderId="0" xfId="0" applyFont="1" applyAlignment="1">
      <alignment horizontal="left"/>
    </xf>
    <xf numFmtId="14" fontId="50" fillId="0" borderId="0" xfId="0" applyNumberFormat="1" applyFont="1" applyAlignment="1">
      <alignment horizontal="center"/>
    </xf>
    <xf numFmtId="0" fontId="51" fillId="0" borderId="0" xfId="0" applyFont="1" applyAlignment="1" applyProtection="1">
      <alignment horizontal="left" vertical="center"/>
      <protection locked="0"/>
    </xf>
    <xf numFmtId="0" fontId="53" fillId="0" borderId="0" xfId="0" applyFont="1" applyAlignment="1">
      <alignment horizontal="left" vertical="center"/>
    </xf>
    <xf numFmtId="0" fontId="80" fillId="0" borderId="30" xfId="0" applyFont="1" applyBorder="1" applyAlignment="1">
      <alignment horizontal="center" vertical="center"/>
    </xf>
    <xf numFmtId="0" fontId="36" fillId="0" borderId="35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9" fillId="3" borderId="30" xfId="0" applyFont="1" applyFill="1" applyBorder="1" applyAlignment="1">
      <alignment horizontal="center" vertical="center" shrinkToFit="1"/>
    </xf>
    <xf numFmtId="0" fontId="41" fillId="3" borderId="30" xfId="0" applyFont="1" applyFill="1" applyBorder="1" applyAlignment="1">
      <alignment horizontal="center" vertical="center"/>
    </xf>
    <xf numFmtId="0" fontId="0" fillId="0" borderId="26" xfId="0" applyBorder="1" applyProtection="1">
      <protection locked="0"/>
    </xf>
    <xf numFmtId="0" fontId="0" fillId="0" borderId="14" xfId="0" applyBorder="1" applyProtection="1">
      <protection locked="0"/>
    </xf>
    <xf numFmtId="0" fontId="0" fillId="0" borderId="30" xfId="0" applyBorder="1" applyProtection="1">
      <protection locked="0"/>
    </xf>
    <xf numFmtId="0" fontId="0" fillId="0" borderId="36" xfId="0" applyBorder="1" applyAlignment="1" applyProtection="1">
      <alignment horizontal="left" vertical="top"/>
      <protection locked="0"/>
    </xf>
    <xf numFmtId="0" fontId="0" fillId="0" borderId="37" xfId="0" applyBorder="1" applyAlignment="1" applyProtection="1">
      <alignment horizontal="left" vertical="top"/>
      <protection locked="0"/>
    </xf>
    <xf numFmtId="0" fontId="0" fillId="0" borderId="62" xfId="0" applyBorder="1" applyAlignment="1" applyProtection="1">
      <alignment horizontal="left" vertical="top"/>
      <protection locked="0"/>
    </xf>
    <xf numFmtId="0" fontId="0" fillId="0" borderId="39" xfId="0" applyBorder="1" applyAlignment="1" applyProtection="1">
      <alignment horizontal="left" vertical="top"/>
      <protection locked="0"/>
    </xf>
    <xf numFmtId="0" fontId="0" fillId="0" borderId="0" xfId="0" applyAlignment="1" applyProtection="1">
      <alignment horizontal="left" vertical="top"/>
      <protection locked="0"/>
    </xf>
    <xf numFmtId="0" fontId="0" fillId="0" borderId="63" xfId="0" applyBorder="1" applyAlignment="1" applyProtection="1">
      <alignment horizontal="left" vertical="top"/>
      <protection locked="0"/>
    </xf>
    <xf numFmtId="0" fontId="0" fillId="0" borderId="45" xfId="0" applyBorder="1" applyAlignment="1" applyProtection="1">
      <alignment horizontal="left" vertical="top"/>
      <protection locked="0"/>
    </xf>
    <xf numFmtId="0" fontId="0" fillId="0" borderId="1" xfId="0" applyBorder="1" applyAlignment="1" applyProtection="1">
      <alignment horizontal="left" vertical="top"/>
      <protection locked="0"/>
    </xf>
    <xf numFmtId="0" fontId="0" fillId="0" borderId="64" xfId="0" applyBorder="1" applyAlignment="1" applyProtection="1">
      <alignment horizontal="left" vertical="top"/>
      <protection locked="0"/>
    </xf>
    <xf numFmtId="0" fontId="0" fillId="0" borderId="36" xfId="0" applyBorder="1" applyAlignment="1" applyProtection="1">
      <alignment horizontal="left" vertical="top" wrapText="1"/>
      <protection locked="0"/>
    </xf>
    <xf numFmtId="0" fontId="0" fillId="0" borderId="37" xfId="0" applyBorder="1" applyAlignment="1" applyProtection="1">
      <alignment horizontal="left" vertical="top" wrapText="1"/>
      <protection locked="0"/>
    </xf>
    <xf numFmtId="0" fontId="0" fillId="0" borderId="62" xfId="0" applyBorder="1" applyAlignment="1" applyProtection="1">
      <alignment horizontal="left" vertical="top" wrapText="1"/>
      <protection locked="0"/>
    </xf>
    <xf numFmtId="0" fontId="0" fillId="0" borderId="39" xfId="0" applyBorder="1" applyAlignment="1" applyProtection="1">
      <alignment horizontal="left" vertical="top" wrapText="1"/>
      <protection locked="0"/>
    </xf>
    <xf numFmtId="0" fontId="0" fillId="0" borderId="0" xfId="0" applyAlignment="1" applyProtection="1">
      <alignment horizontal="left" vertical="top" wrapText="1"/>
      <protection locked="0"/>
    </xf>
    <xf numFmtId="0" fontId="0" fillId="0" borderId="63" xfId="0" applyBorder="1" applyAlignment="1" applyProtection="1">
      <alignment horizontal="left" vertical="top" wrapText="1"/>
      <protection locked="0"/>
    </xf>
    <xf numFmtId="0" fontId="0" fillId="0" borderId="45" xfId="0" applyBorder="1" applyAlignment="1" applyProtection="1">
      <alignment horizontal="left" vertical="top" wrapText="1"/>
      <protection locked="0"/>
    </xf>
    <xf numFmtId="0" fontId="0" fillId="0" borderId="1" xfId="0" applyBorder="1" applyAlignment="1" applyProtection="1">
      <alignment horizontal="left" vertical="top" wrapText="1"/>
      <protection locked="0"/>
    </xf>
    <xf numFmtId="0" fontId="0" fillId="0" borderId="64" xfId="0" applyBorder="1" applyAlignment="1" applyProtection="1">
      <alignment horizontal="left" vertical="top" wrapText="1"/>
      <protection locked="0"/>
    </xf>
    <xf numFmtId="0" fontId="0" fillId="15" borderId="1" xfId="0" applyFill="1" applyBorder="1" applyProtection="1">
      <protection locked="0"/>
    </xf>
    <xf numFmtId="14" fontId="0" fillId="15" borderId="1" xfId="0" applyNumberFormat="1" applyFill="1" applyBorder="1" applyAlignment="1">
      <alignment horizontal="center"/>
    </xf>
    <xf numFmtId="0" fontId="60" fillId="10" borderId="11" xfId="0" applyFont="1" applyFill="1" applyBorder="1"/>
    <xf numFmtId="0" fontId="55" fillId="17" borderId="42" xfId="0" applyFont="1" applyFill="1" applyBorder="1" applyAlignment="1">
      <alignment horizontal="center" vertical="center"/>
    </xf>
    <xf numFmtId="0" fontId="55" fillId="17" borderId="54" xfId="0" applyFont="1" applyFill="1" applyBorder="1" applyAlignment="1">
      <alignment horizontal="center"/>
    </xf>
    <xf numFmtId="0" fontId="55" fillId="17" borderId="24" xfId="0" applyFont="1" applyFill="1" applyBorder="1" applyAlignment="1">
      <alignment horizontal="center"/>
    </xf>
    <xf numFmtId="0" fontId="55" fillId="17" borderId="22" xfId="0" applyFont="1" applyFill="1" applyBorder="1" applyAlignment="1">
      <alignment horizontal="center"/>
    </xf>
    <xf numFmtId="0" fontId="55" fillId="17" borderId="17" xfId="0" applyFont="1" applyFill="1" applyBorder="1" applyAlignment="1">
      <alignment horizontal="center"/>
    </xf>
    <xf numFmtId="0" fontId="55" fillId="17" borderId="20" xfId="0" applyFont="1" applyFill="1" applyBorder="1" applyAlignment="1">
      <alignment horizontal="center"/>
    </xf>
    <xf numFmtId="0" fontId="55" fillId="17" borderId="19" xfId="0" applyFont="1" applyFill="1" applyBorder="1" applyAlignment="1">
      <alignment horizontal="center"/>
    </xf>
    <xf numFmtId="0" fontId="55" fillId="17" borderId="9" xfId="0" applyFont="1" applyFill="1" applyBorder="1" applyAlignment="1">
      <alignment horizontal="center"/>
    </xf>
    <xf numFmtId="0" fontId="55" fillId="17" borderId="10" xfId="0" applyFont="1" applyFill="1" applyBorder="1" applyAlignment="1">
      <alignment horizontal="center"/>
    </xf>
    <xf numFmtId="0" fontId="37" fillId="0" borderId="0" xfId="0" applyFont="1" applyAlignment="1">
      <alignment horizontal="center"/>
    </xf>
    <xf numFmtId="14" fontId="37" fillId="0" borderId="0" xfId="0" applyNumberFormat="1" applyFont="1" applyAlignment="1">
      <alignment horizontal="left"/>
    </xf>
    <xf numFmtId="0" fontId="41" fillId="3" borderId="32" xfId="0" applyFont="1" applyFill="1" applyBorder="1" applyAlignment="1">
      <alignment horizontal="center" vertical="center"/>
    </xf>
    <xf numFmtId="0" fontId="41" fillId="3" borderId="33" xfId="0" applyFont="1" applyFill="1" applyBorder="1" applyAlignment="1">
      <alignment horizontal="center" vertical="center"/>
    </xf>
    <xf numFmtId="0" fontId="39" fillId="3" borderId="30" xfId="0" applyFont="1" applyFill="1" applyBorder="1" applyAlignment="1">
      <alignment horizontal="center" vertical="center"/>
    </xf>
    <xf numFmtId="0" fontId="50" fillId="0" borderId="0" xfId="0" applyFont="1" applyAlignment="1">
      <alignment horizontal="left" wrapText="1"/>
    </xf>
    <xf numFmtId="0" fontId="36" fillId="0" borderId="0" xfId="0" applyFont="1" applyAlignment="1">
      <alignment horizontal="center" vertical="center"/>
    </xf>
    <xf numFmtId="0" fontId="62" fillId="5" borderId="2" xfId="0" applyFont="1" applyFill="1" applyBorder="1" applyAlignment="1">
      <alignment horizontal="center" vertical="center"/>
    </xf>
    <xf numFmtId="0" fontId="88" fillId="15" borderId="23" xfId="0" applyFont="1" applyFill="1" applyBorder="1" applyAlignment="1">
      <alignment horizontal="center"/>
    </xf>
    <xf numFmtId="0" fontId="88" fillId="15" borderId="42" xfId="0" applyFont="1" applyFill="1" applyBorder="1" applyAlignment="1">
      <alignment horizontal="center"/>
    </xf>
    <xf numFmtId="0" fontId="88" fillId="15" borderId="69" xfId="0" applyFont="1" applyFill="1" applyBorder="1" applyAlignment="1">
      <alignment horizontal="center"/>
    </xf>
    <xf numFmtId="0" fontId="82" fillId="15" borderId="46" xfId="0" applyFont="1" applyFill="1" applyBorder="1" applyAlignment="1">
      <alignment horizontal="center"/>
    </xf>
    <xf numFmtId="0" fontId="82" fillId="15" borderId="47" xfId="0" applyFont="1" applyFill="1" applyBorder="1" applyAlignment="1">
      <alignment horizontal="center"/>
    </xf>
    <xf numFmtId="0" fontId="82" fillId="15" borderId="48" xfId="0" applyFont="1" applyFill="1" applyBorder="1" applyAlignment="1">
      <alignment horizontal="center"/>
    </xf>
    <xf numFmtId="0" fontId="88" fillId="15" borderId="29" xfId="0" applyFont="1" applyFill="1" applyBorder="1" applyAlignment="1">
      <alignment horizontal="center"/>
    </xf>
    <xf numFmtId="0" fontId="88" fillId="15" borderId="67" xfId="0" applyFont="1" applyFill="1" applyBorder="1" applyAlignment="1">
      <alignment horizontal="center"/>
    </xf>
    <xf numFmtId="0" fontId="88" fillId="15" borderId="68" xfId="0" applyFont="1" applyFill="1" applyBorder="1" applyAlignment="1">
      <alignment horizontal="center"/>
    </xf>
    <xf numFmtId="0" fontId="78" fillId="0" borderId="23" xfId="0" applyFont="1" applyBorder="1" applyAlignment="1">
      <alignment horizontal="center" vertical="center"/>
    </xf>
    <xf numFmtId="0" fontId="78" fillId="0" borderId="29" xfId="0" applyFont="1" applyBorder="1" applyAlignment="1">
      <alignment horizontal="center" vertical="center"/>
    </xf>
    <xf numFmtId="0" fontId="78" fillId="0" borderId="57" xfId="0" applyFont="1" applyBorder="1" applyAlignment="1">
      <alignment horizontal="center" vertical="center"/>
    </xf>
    <xf numFmtId="0" fontId="78" fillId="0" borderId="70" xfId="0" applyFont="1" applyBorder="1" applyAlignment="1">
      <alignment horizontal="center" vertical="center"/>
    </xf>
    <xf numFmtId="0" fontId="78" fillId="0" borderId="42" xfId="0" applyFont="1" applyBorder="1" applyAlignment="1">
      <alignment horizontal="center" vertical="center"/>
    </xf>
    <xf numFmtId="0" fontId="78" fillId="0" borderId="67" xfId="0" applyFont="1" applyBorder="1" applyAlignment="1">
      <alignment horizontal="center" vertical="center"/>
    </xf>
    <xf numFmtId="0" fontId="81" fillId="0" borderId="71" xfId="0" applyFont="1" applyBorder="1" applyAlignment="1">
      <alignment horizontal="center"/>
    </xf>
    <xf numFmtId="0" fontId="81" fillId="0" borderId="72" xfId="0" applyFont="1" applyBorder="1" applyAlignment="1">
      <alignment horizontal="center"/>
    </xf>
    <xf numFmtId="0" fontId="81" fillId="0" borderId="18" xfId="0" applyFont="1" applyBorder="1" applyAlignment="1">
      <alignment horizontal="center"/>
    </xf>
    <xf numFmtId="0" fontId="36" fillId="0" borderId="78" xfId="0" applyFont="1" applyBorder="1" applyAlignment="1">
      <alignment horizontal="center" vertical="center"/>
    </xf>
    <xf numFmtId="0" fontId="36" fillId="0" borderId="79" xfId="0" applyFont="1" applyBorder="1" applyAlignment="1">
      <alignment horizontal="center" vertical="center"/>
    </xf>
    <xf numFmtId="0" fontId="36" fillId="0" borderId="75" xfId="0" applyFont="1" applyBorder="1" applyAlignment="1">
      <alignment horizontal="center" vertical="center"/>
    </xf>
    <xf numFmtId="0" fontId="36" fillId="0" borderId="77" xfId="0" applyFont="1" applyBorder="1" applyAlignment="1">
      <alignment horizontal="center" vertical="center"/>
    </xf>
    <xf numFmtId="0" fontId="36" fillId="0" borderId="73" xfId="0" applyFont="1" applyBorder="1" applyAlignment="1">
      <alignment horizontal="center" vertical="center"/>
    </xf>
    <xf numFmtId="0" fontId="36" fillId="0" borderId="74" xfId="0" applyFont="1" applyBorder="1" applyAlignment="1">
      <alignment horizontal="center" vertical="center"/>
    </xf>
    <xf numFmtId="0" fontId="81" fillId="0" borderId="36" xfId="0" applyFont="1" applyBorder="1" applyAlignment="1">
      <alignment horizontal="center"/>
    </xf>
    <xf numFmtId="0" fontId="88" fillId="15" borderId="46" xfId="0" applyFont="1" applyFill="1" applyBorder="1" applyAlignment="1">
      <alignment horizontal="center"/>
    </xf>
    <xf numFmtId="0" fontId="88" fillId="15" borderId="47" xfId="0" applyFont="1" applyFill="1" applyBorder="1" applyAlignment="1">
      <alignment horizontal="center"/>
    </xf>
    <xf numFmtId="0" fontId="88" fillId="15" borderId="66" xfId="0" applyFont="1" applyFill="1" applyBorder="1" applyAlignment="1">
      <alignment horizontal="center"/>
    </xf>
    <xf numFmtId="0" fontId="0" fillId="0" borderId="0" xfId="0"/>
    <xf numFmtId="0" fontId="0" fillId="0" borderId="0" xfId="0" applyAlignment="1">
      <alignment horizontal="left" vertical="center"/>
    </xf>
    <xf numFmtId="0" fontId="81" fillId="15" borderId="32" xfId="0" applyFont="1" applyFill="1" applyBorder="1" applyAlignment="1">
      <alignment horizontal="center" vertical="center"/>
    </xf>
    <xf numFmtId="0" fontId="81" fillId="15" borderId="33" xfId="0" applyFont="1" applyFill="1" applyBorder="1" applyAlignment="1">
      <alignment horizontal="center" vertical="center"/>
    </xf>
    <xf numFmtId="0" fontId="81" fillId="15" borderId="30" xfId="0" applyFont="1" applyFill="1" applyBorder="1" applyAlignment="1">
      <alignment horizontal="center" vertical="center"/>
    </xf>
    <xf numFmtId="0" fontId="80" fillId="15" borderId="32" xfId="0" applyFont="1" applyFill="1" applyBorder="1" applyAlignment="1">
      <alignment horizontal="center" vertical="center"/>
    </xf>
    <xf numFmtId="0" fontId="80" fillId="15" borderId="34" xfId="0" applyFont="1" applyFill="1" applyBorder="1" applyAlignment="1">
      <alignment horizontal="center" vertical="center"/>
    </xf>
    <xf numFmtId="0" fontId="80" fillId="15" borderId="33" xfId="0" applyFont="1" applyFill="1" applyBorder="1" applyAlignment="1">
      <alignment horizontal="center" vertical="center"/>
    </xf>
    <xf numFmtId="0" fontId="4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10" borderId="47" xfId="0" applyFill="1" applyBorder="1"/>
    <xf numFmtId="0" fontId="0" fillId="18" borderId="14" xfId="0" applyFill="1" applyBorder="1"/>
    <xf numFmtId="0" fontId="0" fillId="18" borderId="30" xfId="0" applyFill="1" applyBorder="1"/>
    <xf numFmtId="0" fontId="0" fillId="18" borderId="26" xfId="0" applyFill="1" applyBorder="1"/>
    <xf numFmtId="0" fontId="91" fillId="10" borderId="47" xfId="0" applyFont="1" applyFill="1" applyBorder="1"/>
    <xf numFmtId="0" fontId="0" fillId="18" borderId="26" xfId="0" applyFill="1" applyBorder="1" applyAlignment="1">
      <alignment horizontal="left" vertical="center"/>
    </xf>
    <xf numFmtId="0" fontId="0" fillId="0" borderId="26" xfId="0" applyBorder="1" applyAlignment="1">
      <alignment horizontal="left"/>
    </xf>
    <xf numFmtId="0" fontId="91" fillId="10" borderId="66" xfId="0" applyFont="1" applyFill="1" applyBorder="1"/>
    <xf numFmtId="0" fontId="91" fillId="10" borderId="65" xfId="0" applyFont="1" applyFill="1" applyBorder="1"/>
    <xf numFmtId="0" fontId="65" fillId="0" borderId="0" xfId="0" applyFont="1" applyAlignment="1">
      <alignment horizontal="center" vertical="center"/>
    </xf>
    <xf numFmtId="0" fontId="66" fillId="0" borderId="1" xfId="0" applyFont="1" applyBorder="1" applyAlignment="1">
      <alignment horizontal="center" vertical="center"/>
    </xf>
    <xf numFmtId="0" fontId="66" fillId="5" borderId="42" xfId="0" applyFont="1" applyFill="1" applyBorder="1" applyAlignment="1">
      <alignment horizontal="center" vertical="center"/>
    </xf>
    <xf numFmtId="0" fontId="66" fillId="0" borderId="0" xfId="0" applyFont="1" applyAlignment="1">
      <alignment horizontal="center" vertical="center"/>
    </xf>
    <xf numFmtId="0" fontId="66" fillId="5" borderId="19" xfId="0" applyFont="1" applyFill="1" applyBorder="1" applyAlignment="1">
      <alignment horizontal="center" vertical="center"/>
    </xf>
    <xf numFmtId="0" fontId="0" fillId="18" borderId="30" xfId="0" applyFill="1" applyBorder="1" applyAlignment="1">
      <alignment horizontal="left" vertical="center"/>
    </xf>
    <xf numFmtId="0" fontId="0" fillId="0" borderId="30" xfId="0" applyBorder="1" applyAlignment="1">
      <alignment horizontal="left"/>
    </xf>
    <xf numFmtId="0" fontId="63" fillId="0" borderId="39" xfId="0" applyFont="1" applyBorder="1" applyAlignment="1">
      <alignment horizontal="center"/>
    </xf>
    <xf numFmtId="0" fontId="63" fillId="0" borderId="0" xfId="0" applyFont="1" applyAlignment="1">
      <alignment horizontal="center"/>
    </xf>
    <xf numFmtId="0" fontId="63" fillId="0" borderId="40" xfId="0" applyFont="1" applyBorder="1" applyAlignment="1">
      <alignment horizontal="center"/>
    </xf>
    <xf numFmtId="0" fontId="65" fillId="0" borderId="39" xfId="0" applyFont="1" applyBorder="1" applyAlignment="1">
      <alignment horizontal="center" vertical="center"/>
    </xf>
    <xf numFmtId="0" fontId="65" fillId="0" borderId="40" xfId="0" applyFont="1" applyBorder="1" applyAlignment="1">
      <alignment horizontal="center" vertical="center"/>
    </xf>
    <xf numFmtId="0" fontId="91" fillId="10" borderId="47" xfId="0" applyFont="1" applyFill="1" applyBorder="1" applyAlignment="1">
      <alignment horizontal="left" vertical="center"/>
    </xf>
    <xf numFmtId="0" fontId="0" fillId="0" borderId="47" xfId="0" applyBorder="1" applyAlignment="1">
      <alignment horizontal="left"/>
    </xf>
    <xf numFmtId="0" fontId="0" fillId="18" borderId="15" xfId="0" applyFill="1" applyBorder="1" applyAlignment="1">
      <alignment horizontal="left" vertical="center"/>
    </xf>
    <xf numFmtId="0" fontId="0" fillId="0" borderId="12" xfId="0" applyBorder="1" applyAlignment="1">
      <alignment horizontal="left"/>
    </xf>
    <xf numFmtId="0" fontId="0" fillId="18" borderId="32" xfId="0" applyFill="1" applyBorder="1" applyAlignment="1">
      <alignment horizontal="left" vertical="center"/>
    </xf>
    <xf numFmtId="0" fontId="0" fillId="0" borderId="33" xfId="0" applyBorder="1" applyAlignment="1">
      <alignment horizontal="left"/>
    </xf>
    <xf numFmtId="0" fontId="0" fillId="18" borderId="60" xfId="0" applyFill="1" applyBorder="1" applyAlignment="1">
      <alignment horizontal="left" vertical="center"/>
    </xf>
    <xf numFmtId="0" fontId="0" fillId="0" borderId="7" xfId="0" applyBorder="1" applyAlignment="1">
      <alignment horizontal="left"/>
    </xf>
    <xf numFmtId="14" fontId="36" fillId="0" borderId="0" xfId="0" applyNumberFormat="1" applyFont="1" applyAlignment="1">
      <alignment horizontal="center"/>
    </xf>
    <xf numFmtId="0" fontId="0" fillId="0" borderId="0" xfId="0" applyAlignment="1"/>
    <xf numFmtId="0" fontId="80" fillId="0" borderId="20" xfId="0" applyFont="1" applyBorder="1" applyAlignment="1">
      <alignment horizontal="center" vertical="center"/>
    </xf>
    <xf numFmtId="0" fontId="80" fillId="0" borderId="9" xfId="0" applyFont="1" applyBorder="1" applyAlignment="1">
      <alignment horizontal="center" vertical="center"/>
    </xf>
    <xf numFmtId="0" fontId="80" fillId="0" borderId="15" xfId="0" applyFont="1" applyBorder="1" applyAlignment="1">
      <alignment horizontal="center" vertical="center"/>
    </xf>
    <xf numFmtId="0" fontId="80" fillId="0" borderId="12" xfId="0" applyFont="1" applyBorder="1" applyAlignment="1">
      <alignment horizontal="center" vertical="center"/>
    </xf>
    <xf numFmtId="0" fontId="45" fillId="4" borderId="30" xfId="0" applyFont="1" applyFill="1" applyBorder="1" applyAlignment="1">
      <alignment horizontal="center" vertical="center"/>
    </xf>
    <xf numFmtId="0" fontId="78" fillId="15" borderId="30" xfId="0" applyFont="1" applyFill="1" applyBorder="1" applyAlignment="1">
      <alignment horizontal="center" vertical="center"/>
    </xf>
    <xf numFmtId="0" fontId="0" fillId="0" borderId="30" xfId="0" applyBorder="1"/>
    <xf numFmtId="0" fontId="80" fillId="0" borderId="30" xfId="0" applyFont="1" applyBorder="1" applyAlignment="1" applyProtection="1">
      <alignment horizontal="center" vertical="center"/>
      <protection locked="0"/>
    </xf>
    <xf numFmtId="0" fontId="78" fillId="16" borderId="30" xfId="0" applyFont="1" applyFill="1" applyBorder="1" applyAlignment="1">
      <alignment horizontal="center" vertical="center"/>
    </xf>
    <xf numFmtId="0" fontId="0" fillId="16" borderId="30" xfId="0" applyFill="1" applyBorder="1"/>
    <xf numFmtId="0" fontId="80" fillId="0" borderId="19" xfId="0" applyFont="1" applyBorder="1" applyAlignment="1">
      <alignment horizontal="center" vertical="center"/>
    </xf>
    <xf numFmtId="0" fontId="80" fillId="0" borderId="14" xfId="0" applyFont="1" applyBorder="1" applyAlignment="1">
      <alignment horizontal="center" vertical="center"/>
    </xf>
    <xf numFmtId="0" fontId="78" fillId="15" borderId="19" xfId="0" applyFont="1" applyFill="1" applyBorder="1" applyAlignment="1">
      <alignment horizontal="center" vertical="center"/>
    </xf>
    <xf numFmtId="0" fontId="78" fillId="15" borderId="14" xfId="0" applyFont="1" applyFill="1" applyBorder="1" applyAlignment="1">
      <alignment horizontal="center" vertical="center"/>
    </xf>
    <xf numFmtId="0" fontId="80" fillId="0" borderId="19" xfId="0" applyFont="1" applyBorder="1" applyAlignment="1" applyProtection="1">
      <alignment horizontal="center" vertical="center"/>
      <protection locked="0"/>
    </xf>
    <xf numFmtId="0" fontId="80" fillId="0" borderId="14" xfId="0" applyFont="1" applyBorder="1" applyAlignment="1" applyProtection="1">
      <alignment horizontal="center" vertical="center"/>
      <protection locked="0"/>
    </xf>
    <xf numFmtId="0" fontId="78" fillId="16" borderId="20" xfId="0" applyFont="1" applyFill="1" applyBorder="1" applyAlignment="1">
      <alignment horizontal="center" vertical="center"/>
    </xf>
    <xf numFmtId="0" fontId="78" fillId="16" borderId="35" xfId="0" applyFont="1" applyFill="1" applyBorder="1" applyAlignment="1">
      <alignment horizontal="center" vertical="center"/>
    </xf>
    <xf numFmtId="0" fontId="78" fillId="16" borderId="9" xfId="0" applyFont="1" applyFill="1" applyBorder="1" applyAlignment="1">
      <alignment horizontal="center" vertical="center"/>
    </xf>
    <xf numFmtId="0" fontId="78" fillId="16" borderId="15" xfId="0" applyFont="1" applyFill="1" applyBorder="1" applyAlignment="1">
      <alignment horizontal="center" vertical="center"/>
    </xf>
    <xf numFmtId="0" fontId="78" fillId="16" borderId="31" xfId="0" applyFont="1" applyFill="1" applyBorder="1" applyAlignment="1">
      <alignment horizontal="center" vertical="center"/>
    </xf>
    <xf numFmtId="0" fontId="78" fillId="16" borderId="12" xfId="0" applyFont="1" applyFill="1" applyBorder="1" applyAlignment="1">
      <alignment horizontal="center" vertical="center"/>
    </xf>
    <xf numFmtId="0" fontId="40" fillId="5" borderId="19" xfId="0" applyFont="1" applyFill="1" applyBorder="1" applyAlignment="1">
      <alignment horizontal="center" vertical="center"/>
    </xf>
    <xf numFmtId="0" fontId="40" fillId="5" borderId="80" xfId="0" applyFont="1" applyFill="1" applyBorder="1" applyAlignment="1">
      <alignment horizontal="center" vertical="center"/>
    </xf>
    <xf numFmtId="0" fontId="40" fillId="5" borderId="14" xfId="0" applyFont="1" applyFill="1" applyBorder="1" applyAlignment="1">
      <alignment horizontal="center" vertical="center"/>
    </xf>
    <xf numFmtId="0" fontId="41" fillId="3" borderId="19" xfId="0" applyFont="1" applyFill="1" applyBorder="1" applyAlignment="1">
      <alignment horizontal="center" vertical="center"/>
    </xf>
    <xf numFmtId="0" fontId="41" fillId="3" borderId="80" xfId="0" applyFont="1" applyFill="1" applyBorder="1" applyAlignment="1">
      <alignment horizontal="center" vertical="center"/>
    </xf>
    <xf numFmtId="0" fontId="41" fillId="3" borderId="14" xfId="0" applyFont="1" applyFill="1" applyBorder="1" applyAlignment="1">
      <alignment horizontal="center" vertical="center"/>
    </xf>
    <xf numFmtId="0" fontId="41" fillId="3" borderId="20" xfId="0" applyFont="1" applyFill="1" applyBorder="1" applyAlignment="1">
      <alignment horizontal="center" vertical="center"/>
    </xf>
    <xf numFmtId="0" fontId="41" fillId="3" borderId="35" xfId="0" applyFont="1" applyFill="1" applyBorder="1" applyAlignment="1">
      <alignment horizontal="center" vertical="center"/>
    </xf>
    <xf numFmtId="0" fontId="41" fillId="3" borderId="15" xfId="0" applyFont="1" applyFill="1" applyBorder="1" applyAlignment="1">
      <alignment horizontal="center" vertical="center"/>
    </xf>
    <xf numFmtId="0" fontId="41" fillId="3" borderId="31" xfId="0" applyFont="1" applyFill="1" applyBorder="1" applyAlignment="1">
      <alignment horizontal="center" vertical="center"/>
    </xf>
    <xf numFmtId="0" fontId="42" fillId="3" borderId="19" xfId="0" applyFont="1" applyFill="1" applyBorder="1" applyAlignment="1">
      <alignment horizontal="center" vertical="center"/>
    </xf>
    <xf numFmtId="0" fontId="42" fillId="3" borderId="80" xfId="0" applyFont="1" applyFill="1" applyBorder="1" applyAlignment="1">
      <alignment horizontal="center" vertical="center"/>
    </xf>
    <xf numFmtId="0" fontId="42" fillId="3" borderId="14" xfId="0" applyFont="1" applyFill="1" applyBorder="1" applyAlignment="1">
      <alignment horizontal="center" vertical="center"/>
    </xf>
    <xf numFmtId="0" fontId="40" fillId="3" borderId="19" xfId="0" applyFont="1" applyFill="1" applyBorder="1" applyAlignment="1">
      <alignment horizontal="center" vertical="center"/>
    </xf>
    <xf numFmtId="0" fontId="40" fillId="3" borderId="80" xfId="0" applyFont="1" applyFill="1" applyBorder="1" applyAlignment="1">
      <alignment horizontal="center" vertical="center"/>
    </xf>
    <xf numFmtId="0" fontId="40" fillId="3" borderId="14" xfId="0" applyFont="1" applyFill="1" applyBorder="1" applyAlignment="1">
      <alignment horizontal="center" vertical="center"/>
    </xf>
    <xf numFmtId="0" fontId="45" fillId="4" borderId="19" xfId="0" applyFont="1" applyFill="1" applyBorder="1" applyAlignment="1">
      <alignment horizontal="center" vertical="center"/>
    </xf>
    <xf numFmtId="0" fontId="45" fillId="4" borderId="14" xfId="0" applyFont="1" applyFill="1" applyBorder="1" applyAlignment="1">
      <alignment horizontal="center" vertical="center"/>
    </xf>
    <xf numFmtId="0" fontId="37" fillId="0" borderId="0" xfId="0" applyFont="1" applyAlignment="1">
      <alignment horizontal="left"/>
    </xf>
    <xf numFmtId="0" fontId="39" fillId="0" borderId="43" xfId="0" applyFont="1" applyBorder="1" applyAlignment="1">
      <alignment horizontal="center" vertical="center"/>
    </xf>
    <xf numFmtId="0" fontId="39" fillId="0" borderId="44" xfId="0" applyFont="1" applyBorder="1" applyAlignment="1">
      <alignment horizontal="center" vertical="center"/>
    </xf>
    <xf numFmtId="0" fontId="39" fillId="0" borderId="27" xfId="0" applyFont="1" applyBorder="1" applyAlignment="1">
      <alignment horizontal="center" vertical="center"/>
    </xf>
    <xf numFmtId="0" fontId="39" fillId="0" borderId="8" xfId="0" applyFont="1" applyBorder="1" applyAlignment="1">
      <alignment horizontal="center" vertical="center"/>
    </xf>
    <xf numFmtId="0" fontId="45" fillId="4" borderId="49" xfId="0" applyFont="1" applyFill="1" applyBorder="1" applyAlignment="1">
      <alignment horizontal="center" vertical="center"/>
    </xf>
    <xf numFmtId="0" fontId="45" fillId="4" borderId="50" xfId="0" applyFont="1" applyFill="1" applyBorder="1" applyAlignment="1">
      <alignment horizontal="center" vertical="center"/>
    </xf>
    <xf numFmtId="0" fontId="38" fillId="5" borderId="16" xfId="0" applyFont="1" applyFill="1" applyBorder="1" applyAlignment="1">
      <alignment horizontal="center" vertical="center"/>
    </xf>
    <xf numFmtId="0" fontId="38" fillId="5" borderId="43" xfId="0" applyFont="1" applyFill="1" applyBorder="1" applyAlignment="1">
      <alignment horizontal="center" vertical="center"/>
    </xf>
    <xf numFmtId="0" fontId="38" fillId="5" borderId="27" xfId="0" applyFont="1" applyFill="1" applyBorder="1" applyAlignment="1">
      <alignment horizontal="center" vertical="center"/>
    </xf>
    <xf numFmtId="0" fontId="39" fillId="0" borderId="32" xfId="0" applyFont="1" applyBorder="1" applyAlignment="1" applyProtection="1">
      <alignment horizontal="center" vertical="center"/>
      <protection locked="0"/>
    </xf>
    <xf numFmtId="0" fontId="39" fillId="0" borderId="60" xfId="0" applyFont="1" applyBorder="1" applyAlignment="1" applyProtection="1">
      <alignment horizontal="center" vertical="center"/>
      <protection locked="0"/>
    </xf>
    <xf numFmtId="49" fontId="39" fillId="6" borderId="12" xfId="0" applyNumberFormat="1" applyFont="1" applyFill="1" applyBorder="1" applyAlignment="1">
      <alignment horizontal="center" vertical="center"/>
    </xf>
    <xf numFmtId="49" fontId="39" fillId="6" borderId="14" xfId="0" applyNumberFormat="1" applyFont="1" applyFill="1" applyBorder="1" applyAlignment="1">
      <alignment horizontal="center" vertical="center"/>
    </xf>
    <xf numFmtId="49" fontId="39" fillId="6" borderId="13" xfId="0" applyNumberFormat="1" applyFont="1" applyFill="1" applyBorder="1" applyAlignment="1">
      <alignment horizontal="center" vertical="center"/>
    </xf>
    <xf numFmtId="49" fontId="39" fillId="6" borderId="33" xfId="0" applyNumberFormat="1" applyFont="1" applyFill="1" applyBorder="1" applyAlignment="1">
      <alignment horizontal="center" vertical="center"/>
    </xf>
    <xf numFmtId="49" fontId="39" fillId="6" borderId="30" xfId="0" applyNumberFormat="1" applyFont="1" applyFill="1" applyBorder="1" applyAlignment="1">
      <alignment horizontal="center" vertical="center"/>
    </xf>
    <xf numFmtId="49" fontId="39" fillId="6" borderId="44" xfId="0" applyNumberFormat="1" applyFont="1" applyFill="1" applyBorder="1" applyAlignment="1">
      <alignment horizontal="center" vertical="center"/>
    </xf>
    <xf numFmtId="49" fontId="39" fillId="6" borderId="7" xfId="0" applyNumberFormat="1" applyFont="1" applyFill="1" applyBorder="1" applyAlignment="1">
      <alignment horizontal="center" vertical="center"/>
    </xf>
    <xf numFmtId="49" fontId="39" fillId="6" borderId="26" xfId="0" applyNumberFormat="1" applyFont="1" applyFill="1" applyBorder="1" applyAlignment="1">
      <alignment horizontal="center" vertical="center"/>
    </xf>
    <xf numFmtId="49" fontId="39" fillId="6" borderId="8" xfId="0" applyNumberFormat="1" applyFont="1" applyFill="1" applyBorder="1" applyAlignment="1">
      <alignment horizontal="center" vertical="center"/>
    </xf>
    <xf numFmtId="0" fontId="39" fillId="7" borderId="3" xfId="0" applyFont="1" applyFill="1" applyBorder="1" applyAlignment="1">
      <alignment horizontal="center" vertical="center"/>
    </xf>
    <xf numFmtId="0" fontId="39" fillId="7" borderId="59" xfId="0" applyFont="1" applyFill="1" applyBorder="1" applyAlignment="1">
      <alignment horizontal="center" vertical="center"/>
    </xf>
    <xf numFmtId="0" fontId="39" fillId="7" borderId="25" xfId="0" applyFont="1" applyFill="1" applyBorder="1" applyAlignment="1">
      <alignment horizontal="center" vertical="center"/>
    </xf>
    <xf numFmtId="0" fontId="39" fillId="0" borderId="3" xfId="0" applyFont="1" applyBorder="1" applyAlignment="1">
      <alignment horizontal="center" vertical="center"/>
    </xf>
    <xf numFmtId="0" fontId="39" fillId="0" borderId="59" xfId="0" applyFont="1" applyBorder="1" applyAlignment="1">
      <alignment horizontal="center" vertical="center"/>
    </xf>
    <xf numFmtId="0" fontId="39" fillId="0" borderId="25" xfId="0" applyFont="1" applyBorder="1" applyAlignment="1">
      <alignment horizontal="center" vertical="center"/>
    </xf>
    <xf numFmtId="49" fontId="39" fillId="6" borderId="28" xfId="0" applyNumberFormat="1" applyFont="1" applyFill="1" applyBorder="1" applyAlignment="1">
      <alignment horizontal="center" vertical="center"/>
    </xf>
    <xf numFmtId="49" fontId="39" fillId="6" borderId="15" xfId="0" applyNumberFormat="1" applyFont="1" applyFill="1" applyBorder="1" applyAlignment="1">
      <alignment horizontal="center" vertical="center"/>
    </xf>
    <xf numFmtId="49" fontId="39" fillId="6" borderId="43" xfId="0" applyNumberFormat="1" applyFont="1" applyFill="1" applyBorder="1" applyAlignment="1">
      <alignment horizontal="center" vertical="center"/>
    </xf>
    <xf numFmtId="49" fontId="39" fillId="6" borderId="32" xfId="0" applyNumberFormat="1" applyFont="1" applyFill="1" applyBorder="1" applyAlignment="1">
      <alignment horizontal="center" vertical="center"/>
    </xf>
    <xf numFmtId="49" fontId="39" fillId="6" borderId="21" xfId="0" applyNumberFormat="1" applyFont="1" applyFill="1" applyBorder="1" applyAlignment="1">
      <alignment horizontal="center" vertical="center"/>
    </xf>
    <xf numFmtId="49" fontId="39" fillId="6" borderId="19" xfId="0" applyNumberFormat="1" applyFont="1" applyFill="1" applyBorder="1" applyAlignment="1">
      <alignment horizontal="center" vertical="center"/>
    </xf>
    <xf numFmtId="49" fontId="39" fillId="6" borderId="20" xfId="0" applyNumberFormat="1" applyFont="1" applyFill="1" applyBorder="1" applyAlignment="1">
      <alignment horizontal="center" vertical="center"/>
    </xf>
    <xf numFmtId="0" fontId="39" fillId="7" borderId="5" xfId="0" applyFont="1" applyFill="1" applyBorder="1" applyAlignment="1">
      <alignment horizontal="center" vertical="center"/>
    </xf>
    <xf numFmtId="0" fontId="39" fillId="7" borderId="49" xfId="0" applyFont="1" applyFill="1" applyBorder="1" applyAlignment="1">
      <alignment horizontal="center" vertical="center"/>
    </xf>
    <xf numFmtId="0" fontId="39" fillId="7" borderId="50" xfId="0" applyFont="1" applyFill="1" applyBorder="1" applyAlignment="1">
      <alignment horizontal="center" vertical="center"/>
    </xf>
    <xf numFmtId="49" fontId="39" fillId="6" borderId="9" xfId="0" applyNumberFormat="1" applyFont="1" applyFill="1" applyBorder="1" applyAlignment="1">
      <alignment horizontal="center" vertical="center"/>
    </xf>
    <xf numFmtId="49" fontId="44" fillId="6" borderId="43" xfId="0" applyNumberFormat="1" applyFont="1" applyFill="1" applyBorder="1" applyAlignment="1">
      <alignment horizontal="center" vertical="center"/>
    </xf>
    <xf numFmtId="49" fontId="44" fillId="6" borderId="30" xfId="0" applyNumberFormat="1" applyFont="1" applyFill="1" applyBorder="1" applyAlignment="1">
      <alignment horizontal="center" vertical="center"/>
    </xf>
    <xf numFmtId="49" fontId="44" fillId="6" borderId="32" xfId="0" applyNumberFormat="1" applyFont="1" applyFill="1" applyBorder="1" applyAlignment="1">
      <alignment horizontal="center" vertical="center"/>
    </xf>
    <xf numFmtId="49" fontId="44" fillId="6" borderId="21" xfId="0" applyNumberFormat="1" applyFont="1" applyFill="1" applyBorder="1" applyAlignment="1">
      <alignment horizontal="center" vertical="center"/>
    </xf>
    <xf numFmtId="49" fontId="44" fillId="6" borderId="19" xfId="0" applyNumberFormat="1" applyFont="1" applyFill="1" applyBorder="1" applyAlignment="1">
      <alignment horizontal="center" vertical="center"/>
    </xf>
    <xf numFmtId="49" fontId="44" fillId="6" borderId="20" xfId="0" applyNumberFormat="1" applyFont="1" applyFill="1" applyBorder="1" applyAlignment="1">
      <alignment horizontal="center" vertical="center"/>
    </xf>
    <xf numFmtId="0" fontId="40" fillId="5" borderId="16" xfId="0" applyFont="1" applyFill="1" applyBorder="1" applyAlignment="1">
      <alignment horizontal="center" vertical="center"/>
    </xf>
    <xf numFmtId="0" fontId="40" fillId="5" borderId="43" xfId="0" applyFont="1" applyFill="1" applyBorder="1" applyAlignment="1">
      <alignment horizontal="center" vertical="center"/>
    </xf>
    <xf numFmtId="0" fontId="40" fillId="3" borderId="54" xfId="0" applyFont="1" applyFill="1" applyBorder="1" applyAlignment="1">
      <alignment horizontal="center" vertical="center"/>
    </xf>
    <xf numFmtId="0" fontId="40" fillId="3" borderId="32" xfId="0" applyFont="1" applyFill="1" applyBorder="1" applyAlignment="1">
      <alignment horizontal="center" vertical="center"/>
    </xf>
    <xf numFmtId="0" fontId="41" fillId="3" borderId="3" xfId="0" applyFont="1" applyFill="1" applyBorder="1" applyAlignment="1">
      <alignment horizontal="center" vertical="center"/>
    </xf>
    <xf numFmtId="0" fontId="41" fillId="3" borderId="59" xfId="0" applyFont="1" applyFill="1" applyBorder="1" applyAlignment="1">
      <alignment horizontal="center" vertical="center"/>
    </xf>
    <xf numFmtId="0" fontId="41" fillId="3" borderId="16" xfId="0" applyFont="1" applyFill="1" applyBorder="1" applyAlignment="1">
      <alignment horizontal="center" vertical="center"/>
    </xf>
    <xf numFmtId="0" fontId="41" fillId="3" borderId="17" xfId="0" applyFont="1" applyFill="1" applyBorder="1" applyAlignment="1">
      <alignment horizontal="center" vertical="center"/>
    </xf>
    <xf numFmtId="0" fontId="41" fillId="3" borderId="43" xfId="0" applyFont="1" applyFill="1" applyBorder="1" applyAlignment="1">
      <alignment horizontal="center" vertical="center"/>
    </xf>
    <xf numFmtId="0" fontId="41" fillId="3" borderId="44" xfId="0" applyFont="1" applyFill="1" applyBorder="1" applyAlignment="1">
      <alignment horizontal="center" vertical="center"/>
    </xf>
    <xf numFmtId="0" fontId="42" fillId="3" borderId="5" xfId="0" applyFont="1" applyFill="1" applyBorder="1" applyAlignment="1">
      <alignment horizontal="center" vertical="center"/>
    </xf>
    <xf numFmtId="0" fontId="42" fillId="3" borderId="49" xfId="0" applyFont="1" applyFill="1" applyBorder="1" applyAlignment="1">
      <alignment horizontal="center" vertical="center"/>
    </xf>
    <xf numFmtId="0" fontId="41" fillId="3" borderId="36" xfId="0" applyFont="1" applyFill="1" applyBorder="1" applyAlignment="1">
      <alignment horizontal="center" vertical="center"/>
    </xf>
    <xf numFmtId="0" fontId="41" fillId="3" borderId="37" xfId="0" applyFont="1" applyFill="1" applyBorder="1" applyAlignment="1">
      <alignment horizontal="center" vertical="center"/>
    </xf>
    <xf numFmtId="0" fontId="41" fillId="3" borderId="38" xfId="0" applyFont="1" applyFill="1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C00000"/>
      <rgbColor rgb="FF008000"/>
      <rgbColor rgb="FF000080"/>
      <rgbColor rgb="FF808000"/>
      <rgbColor rgb="FF800080"/>
      <rgbColor rgb="FF00B050"/>
      <rgbColor rgb="FFC0C0C0"/>
      <rgbColor rgb="FF808080"/>
      <rgbColor rgb="FF9999FF"/>
      <rgbColor rgb="FF7030A0"/>
      <rgbColor rgb="FFFFFFCC"/>
      <rgbColor rgb="FFCCFFFF"/>
      <rgbColor rgb="FF660066"/>
      <rgbColor rgb="FFFF8080"/>
      <rgbColor rgb="FF0070C0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AC090"/>
      <rgbColor rgb="FFCC99FF"/>
      <rgbColor rgb="FFFFCC99"/>
      <rgbColor rgb="FF3366FF"/>
      <rgbColor rgb="FF33CCCC"/>
      <rgbColor rgb="FF92D05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29</xdr:col>
      <xdr:colOff>571500</xdr:colOff>
      <xdr:row>8</xdr:row>
      <xdr:rowOff>161518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CDC10372-C326-4777-B028-9DF039E84B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430250" cy="1685518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21</xdr:col>
      <xdr:colOff>666749</xdr:colOff>
      <xdr:row>7</xdr:row>
      <xdr:rowOff>34696</xdr:rowOff>
    </xdr:to>
    <xdr:pic>
      <xdr:nvPicPr>
        <xdr:cNvPr id="14" name="Obrázek 13">
          <a:extLst>
            <a:ext uri="{FF2B5EF4-FFF2-40B4-BE49-F238E27FC236}">
              <a16:creationId xmlns:a16="http://schemas.microsoft.com/office/drawing/2014/main" id="{6BD8CA6F-EE4F-410A-89C0-C42B303B3D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901794" cy="1368196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16</xdr:col>
      <xdr:colOff>571500</xdr:colOff>
      <xdr:row>5</xdr:row>
      <xdr:rowOff>53812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BBBB5D6F-F7FE-4D29-8A96-31DA70FC71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018318" cy="1006312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16</xdr:col>
      <xdr:colOff>571500</xdr:colOff>
      <xdr:row>5</xdr:row>
      <xdr:rowOff>53812</xdr:rowOff>
    </xdr:to>
    <xdr:pic>
      <xdr:nvPicPr>
        <xdr:cNvPr id="14" name="Obrázek 13">
          <a:extLst>
            <a:ext uri="{FF2B5EF4-FFF2-40B4-BE49-F238E27FC236}">
              <a16:creationId xmlns:a16="http://schemas.microsoft.com/office/drawing/2014/main" id="{2DD0A818-CDB1-4DA7-851B-C9A15C2FB2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018318" cy="1006312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22</xdr:col>
      <xdr:colOff>647700</xdr:colOff>
      <xdr:row>7</xdr:row>
      <xdr:rowOff>105766</xdr:rowOff>
    </xdr:to>
    <xdr:pic>
      <xdr:nvPicPr>
        <xdr:cNvPr id="14" name="Obrázek 13">
          <a:extLst>
            <a:ext uri="{FF2B5EF4-FFF2-40B4-BE49-F238E27FC236}">
              <a16:creationId xmlns:a16="http://schemas.microsoft.com/office/drawing/2014/main" id="{44BA2D8F-4FF6-44AD-BDB6-5CDF23A7E4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468100" cy="1439266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22</xdr:col>
      <xdr:colOff>647700</xdr:colOff>
      <xdr:row>7</xdr:row>
      <xdr:rowOff>105766</xdr:rowOff>
    </xdr:to>
    <xdr:pic>
      <xdr:nvPicPr>
        <xdr:cNvPr id="14" name="Obrázek 13">
          <a:extLst>
            <a:ext uri="{FF2B5EF4-FFF2-40B4-BE49-F238E27FC236}">
              <a16:creationId xmlns:a16="http://schemas.microsoft.com/office/drawing/2014/main" id="{397A19F4-9B23-4F13-9114-3EA031CF10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468100" cy="1439266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22</xdr:col>
      <xdr:colOff>647700</xdr:colOff>
      <xdr:row>7</xdr:row>
      <xdr:rowOff>105766</xdr:rowOff>
    </xdr:to>
    <xdr:pic>
      <xdr:nvPicPr>
        <xdr:cNvPr id="14" name="Obrázek 13">
          <a:extLst>
            <a:ext uri="{FF2B5EF4-FFF2-40B4-BE49-F238E27FC236}">
              <a16:creationId xmlns:a16="http://schemas.microsoft.com/office/drawing/2014/main" id="{9A34470F-A1FE-4920-ADB9-C5D17CF2E7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468100" cy="1439266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22</xdr:col>
      <xdr:colOff>647700</xdr:colOff>
      <xdr:row>7</xdr:row>
      <xdr:rowOff>105766</xdr:rowOff>
    </xdr:to>
    <xdr:pic>
      <xdr:nvPicPr>
        <xdr:cNvPr id="14" name="Obrázek 13">
          <a:extLst>
            <a:ext uri="{FF2B5EF4-FFF2-40B4-BE49-F238E27FC236}">
              <a16:creationId xmlns:a16="http://schemas.microsoft.com/office/drawing/2014/main" id="{343811C7-7E44-466F-B5A2-354BA4BEF3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468100" cy="1439266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22</xdr:col>
      <xdr:colOff>647700</xdr:colOff>
      <xdr:row>7</xdr:row>
      <xdr:rowOff>105766</xdr:rowOff>
    </xdr:to>
    <xdr:pic>
      <xdr:nvPicPr>
        <xdr:cNvPr id="14" name="Obrázek 13">
          <a:extLst>
            <a:ext uri="{FF2B5EF4-FFF2-40B4-BE49-F238E27FC236}">
              <a16:creationId xmlns:a16="http://schemas.microsoft.com/office/drawing/2014/main" id="{E2DF0DD8-D993-4003-9517-0BAED65146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468100" cy="1439266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22</xdr:col>
      <xdr:colOff>647700</xdr:colOff>
      <xdr:row>7</xdr:row>
      <xdr:rowOff>105766</xdr:rowOff>
    </xdr:to>
    <xdr:pic>
      <xdr:nvPicPr>
        <xdr:cNvPr id="14" name="Obrázek 13">
          <a:extLst>
            <a:ext uri="{FF2B5EF4-FFF2-40B4-BE49-F238E27FC236}">
              <a16:creationId xmlns:a16="http://schemas.microsoft.com/office/drawing/2014/main" id="{A4696316-A01B-478B-A11D-0BE150D16E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468100" cy="1439266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379723</xdr:colOff>
      <xdr:row>4</xdr:row>
      <xdr:rowOff>171450</xdr:rowOff>
    </xdr:to>
    <xdr:pic>
      <xdr:nvPicPr>
        <xdr:cNvPr id="17" name="Obrázek 16">
          <a:extLst>
            <a:ext uri="{FF2B5EF4-FFF2-40B4-BE49-F238E27FC236}">
              <a16:creationId xmlns:a16="http://schemas.microsoft.com/office/drawing/2014/main" id="{078E70F1-DBD2-4206-9477-C13C6CA8C3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437748" cy="9334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16</xdr:col>
      <xdr:colOff>2762</xdr:colOff>
      <xdr:row>5</xdr:row>
      <xdr:rowOff>43295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FE56A59E-F8A3-4A88-A29C-1E9C7D67CA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934489" cy="995795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22</xdr:col>
      <xdr:colOff>652895</xdr:colOff>
      <xdr:row>7</xdr:row>
      <xdr:rowOff>105766</xdr:rowOff>
    </xdr:to>
    <xdr:pic>
      <xdr:nvPicPr>
        <xdr:cNvPr id="14" name="Obrázek 13">
          <a:extLst>
            <a:ext uri="{FF2B5EF4-FFF2-40B4-BE49-F238E27FC236}">
              <a16:creationId xmlns:a16="http://schemas.microsoft.com/office/drawing/2014/main" id="{71B96E55-81F5-4038-B867-82C41318E8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468100" cy="1439266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41414</xdr:colOff>
      <xdr:row>0</xdr:row>
      <xdr:rowOff>25977</xdr:rowOff>
    </xdr:from>
    <xdr:to>
      <xdr:col>4</xdr:col>
      <xdr:colOff>546653</xdr:colOff>
      <xdr:row>3</xdr:row>
      <xdr:rowOff>174339</xdr:rowOff>
    </xdr:to>
    <xdr:pic>
      <xdr:nvPicPr>
        <xdr:cNvPr id="9" name="Obrázek 8">
          <a:extLst>
            <a:ext uri="{FF2B5EF4-FFF2-40B4-BE49-F238E27FC236}">
              <a16:creationId xmlns:a16="http://schemas.microsoft.com/office/drawing/2014/main" id="{8BF0D0F0-835B-443A-AA14-F43022C3CB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414" y="25977"/>
          <a:ext cx="5748130" cy="719862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21</xdr:col>
      <xdr:colOff>666288</xdr:colOff>
      <xdr:row>7</xdr:row>
      <xdr:rowOff>34636</xdr:rowOff>
    </xdr:to>
    <xdr:pic>
      <xdr:nvPicPr>
        <xdr:cNvPr id="14" name="Obrázek 13">
          <a:extLst>
            <a:ext uri="{FF2B5EF4-FFF2-40B4-BE49-F238E27FC236}">
              <a16:creationId xmlns:a16="http://schemas.microsoft.com/office/drawing/2014/main" id="{578A4315-745C-43E5-96A3-5A13A1A54C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10901332" cy="1368136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21</xdr:col>
      <xdr:colOff>614332</xdr:colOff>
      <xdr:row>7</xdr:row>
      <xdr:rowOff>34636</xdr:rowOff>
    </xdr:to>
    <xdr:pic>
      <xdr:nvPicPr>
        <xdr:cNvPr id="26" name="Obrázek 25">
          <a:extLst>
            <a:ext uri="{FF2B5EF4-FFF2-40B4-BE49-F238E27FC236}">
              <a16:creationId xmlns:a16="http://schemas.microsoft.com/office/drawing/2014/main" id="{8EB99096-7900-4A78-959E-D01FC683D0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901332" cy="1368136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21</xdr:col>
      <xdr:colOff>666287</xdr:colOff>
      <xdr:row>7</xdr:row>
      <xdr:rowOff>34636</xdr:rowOff>
    </xdr:to>
    <xdr:pic>
      <xdr:nvPicPr>
        <xdr:cNvPr id="26" name="Obrázek 25">
          <a:extLst>
            <a:ext uri="{FF2B5EF4-FFF2-40B4-BE49-F238E27FC236}">
              <a16:creationId xmlns:a16="http://schemas.microsoft.com/office/drawing/2014/main" id="{5E3641BC-2D13-403D-97F5-8774EDD76F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901332" cy="1368136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21</xdr:col>
      <xdr:colOff>666287</xdr:colOff>
      <xdr:row>7</xdr:row>
      <xdr:rowOff>34636</xdr:rowOff>
    </xdr:to>
    <xdr:pic>
      <xdr:nvPicPr>
        <xdr:cNvPr id="26" name="Obrázek 25">
          <a:extLst>
            <a:ext uri="{FF2B5EF4-FFF2-40B4-BE49-F238E27FC236}">
              <a16:creationId xmlns:a16="http://schemas.microsoft.com/office/drawing/2014/main" id="{F5A1D172-ED76-4B3E-899F-439CB7C3A3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901332" cy="1368136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18</xdr:col>
      <xdr:colOff>562841</xdr:colOff>
      <xdr:row>7</xdr:row>
      <xdr:rowOff>91204</xdr:rowOff>
    </xdr:to>
    <xdr:pic>
      <xdr:nvPicPr>
        <xdr:cNvPr id="17" name="Obrázek 16">
          <a:extLst>
            <a:ext uri="{FF2B5EF4-FFF2-40B4-BE49-F238E27FC236}">
              <a16:creationId xmlns:a16="http://schemas.microsoft.com/office/drawing/2014/main" id="{5BDB9C29-EFD8-4FCC-8131-00C630BDE6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352068" cy="142470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17318</xdr:colOff>
      <xdr:row>0</xdr:row>
      <xdr:rowOff>25976</xdr:rowOff>
    </xdr:from>
    <xdr:to>
      <xdr:col>14</xdr:col>
      <xdr:colOff>571500</xdr:colOff>
      <xdr:row>6</xdr:row>
      <xdr:rowOff>109899</xdr:rowOff>
    </xdr:to>
    <xdr:pic>
      <xdr:nvPicPr>
        <xdr:cNvPr id="10" name="Obrázek 9">
          <a:extLst>
            <a:ext uri="{FF2B5EF4-FFF2-40B4-BE49-F238E27FC236}">
              <a16:creationId xmlns:a16="http://schemas.microsoft.com/office/drawing/2014/main" id="{C0C05645-2117-2544-E9D1-14CF3BE1D3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18" y="25976"/>
          <a:ext cx="9776114" cy="122692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25978</xdr:colOff>
      <xdr:row>0</xdr:row>
      <xdr:rowOff>25976</xdr:rowOff>
    </xdr:from>
    <xdr:to>
      <xdr:col>14</xdr:col>
      <xdr:colOff>562842</xdr:colOff>
      <xdr:row>6</xdr:row>
      <xdr:rowOff>107725</xdr:rowOff>
    </xdr:to>
    <xdr:pic>
      <xdr:nvPicPr>
        <xdr:cNvPr id="11" name="Obrázek 10">
          <a:extLst>
            <a:ext uri="{FF2B5EF4-FFF2-40B4-BE49-F238E27FC236}">
              <a16:creationId xmlns:a16="http://schemas.microsoft.com/office/drawing/2014/main" id="{6B2E795B-72B6-4563-B27C-719834CF88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78" y="25976"/>
          <a:ext cx="9758796" cy="122474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9525</xdr:rowOff>
    </xdr:from>
    <xdr:to>
      <xdr:col>14</xdr:col>
      <xdr:colOff>566305</xdr:colOff>
      <xdr:row>6</xdr:row>
      <xdr:rowOff>92361</xdr:rowOff>
    </xdr:to>
    <xdr:pic>
      <xdr:nvPicPr>
        <xdr:cNvPr id="8" name="Obrázek 7">
          <a:extLst>
            <a:ext uri="{FF2B5EF4-FFF2-40B4-BE49-F238E27FC236}">
              <a16:creationId xmlns:a16="http://schemas.microsoft.com/office/drawing/2014/main" id="{1668A6AA-BEDD-4164-9754-0D97A65994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9525"/>
          <a:ext cx="9767455" cy="122583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19050</xdr:rowOff>
    </xdr:from>
    <xdr:to>
      <xdr:col>14</xdr:col>
      <xdr:colOff>566305</xdr:colOff>
      <xdr:row>6</xdr:row>
      <xdr:rowOff>101886</xdr:rowOff>
    </xdr:to>
    <xdr:pic>
      <xdr:nvPicPr>
        <xdr:cNvPr id="8" name="Obrázek 7">
          <a:extLst>
            <a:ext uri="{FF2B5EF4-FFF2-40B4-BE49-F238E27FC236}">
              <a16:creationId xmlns:a16="http://schemas.microsoft.com/office/drawing/2014/main" id="{117B178F-942A-463C-83BF-7C8A11EBB1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19050"/>
          <a:ext cx="9767455" cy="122583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21</xdr:col>
      <xdr:colOff>666749</xdr:colOff>
      <xdr:row>7</xdr:row>
      <xdr:rowOff>34696</xdr:rowOff>
    </xdr:to>
    <xdr:pic>
      <xdr:nvPicPr>
        <xdr:cNvPr id="8" name="Obrázek 7">
          <a:extLst>
            <a:ext uri="{FF2B5EF4-FFF2-40B4-BE49-F238E27FC236}">
              <a16:creationId xmlns:a16="http://schemas.microsoft.com/office/drawing/2014/main" id="{68FFE3F2-A742-4175-BBF5-165E0178DE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901794" cy="136819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21</xdr:col>
      <xdr:colOff>666749</xdr:colOff>
      <xdr:row>7</xdr:row>
      <xdr:rowOff>34696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96AAE1D0-DD83-4428-AE32-BA5173A6C1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906124" cy="1368196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21</xdr:col>
      <xdr:colOff>666749</xdr:colOff>
      <xdr:row>7</xdr:row>
      <xdr:rowOff>34696</xdr:rowOff>
    </xdr:to>
    <xdr:pic>
      <xdr:nvPicPr>
        <xdr:cNvPr id="8" name="Obrázek 7">
          <a:extLst>
            <a:ext uri="{FF2B5EF4-FFF2-40B4-BE49-F238E27FC236}">
              <a16:creationId xmlns:a16="http://schemas.microsoft.com/office/drawing/2014/main" id="{8C5B4093-A7FD-4167-8554-64E2C92C13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901794" cy="136819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21</xdr:col>
      <xdr:colOff>666749</xdr:colOff>
      <xdr:row>7</xdr:row>
      <xdr:rowOff>34696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BE5F2044-17EA-4F96-844C-1AE8547337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906124" cy="1368196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21</xdr:col>
      <xdr:colOff>666749</xdr:colOff>
      <xdr:row>7</xdr:row>
      <xdr:rowOff>34696</xdr:rowOff>
    </xdr:to>
    <xdr:pic>
      <xdr:nvPicPr>
        <xdr:cNvPr id="8" name="Obrázek 7">
          <a:extLst>
            <a:ext uri="{FF2B5EF4-FFF2-40B4-BE49-F238E27FC236}">
              <a16:creationId xmlns:a16="http://schemas.microsoft.com/office/drawing/2014/main" id="{9CC00CAE-F100-47D7-95C3-DBE57F5BE7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901794" cy="136819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  <pageSetUpPr fitToPage="1"/>
  </sheetPr>
  <dimension ref="A1:AD31"/>
  <sheetViews>
    <sheetView view="pageBreakPreview" topLeftCell="A13" zoomScaleNormal="100" zoomScaleSheetLayoutView="100" zoomScalePageLayoutView="110" workbookViewId="0">
      <selection activeCell="K17" sqref="K17"/>
    </sheetView>
  </sheetViews>
  <sheetFormatPr defaultColWidth="8.7109375" defaultRowHeight="15" x14ac:dyDescent="0.25"/>
  <cols>
    <col min="2" max="2" width="8.5703125" customWidth="1"/>
    <col min="3" max="3" width="5.28515625" customWidth="1"/>
    <col min="4" max="4" width="8.5703125" customWidth="1"/>
    <col min="5" max="5" width="5.42578125" customWidth="1"/>
    <col min="6" max="6" width="8.7109375" customWidth="1"/>
    <col min="7" max="8" width="2.85546875" customWidth="1"/>
    <col min="9" max="9" width="8.5703125" customWidth="1"/>
    <col min="10" max="10" width="5.140625" customWidth="1"/>
    <col min="11" max="11" width="8.5703125" customWidth="1"/>
    <col min="12" max="12" width="5.28515625" customWidth="1"/>
    <col min="13" max="13" width="8.5703125" customWidth="1"/>
    <col min="14" max="14" width="5.28515625" customWidth="1"/>
    <col min="15" max="15" width="8.5703125" customWidth="1"/>
    <col min="16" max="16" width="5.140625" customWidth="1"/>
    <col min="17" max="17" width="8.5703125" customWidth="1"/>
    <col min="18" max="18" width="5.28515625" customWidth="1"/>
    <col min="19" max="19" width="8.5703125" customWidth="1"/>
    <col min="20" max="20" width="5.140625" customWidth="1"/>
    <col min="21" max="21" width="8.5703125" customWidth="1"/>
    <col min="22" max="22" width="5.28515625" customWidth="1"/>
    <col min="23" max="23" width="8.5703125" customWidth="1"/>
    <col min="24" max="24" width="5.28515625" customWidth="1"/>
    <col min="25" max="25" width="8.5703125" customWidth="1"/>
    <col min="26" max="27" width="2.7109375" customWidth="1"/>
    <col min="28" max="28" width="8.28515625" customWidth="1"/>
  </cols>
  <sheetData>
    <row r="1" spans="1:30" s="123" customFormat="1" x14ac:dyDescent="0.25">
      <c r="B1" s="124"/>
      <c r="G1" s="125"/>
      <c r="H1" s="126"/>
      <c r="J1" s="127"/>
      <c r="K1" s="127"/>
      <c r="L1" s="128"/>
      <c r="M1" s="125"/>
      <c r="N1" s="129"/>
      <c r="Q1" s="130"/>
      <c r="R1" s="128"/>
      <c r="S1" s="125"/>
    </row>
    <row r="2" spans="1:30" s="123" customFormat="1" x14ac:dyDescent="0.25">
      <c r="B2" s="124"/>
      <c r="G2" s="125"/>
      <c r="H2" s="126"/>
      <c r="J2" s="127"/>
      <c r="K2" s="127"/>
      <c r="L2" s="128"/>
      <c r="M2" s="125"/>
      <c r="N2" s="129"/>
      <c r="Q2" s="130"/>
      <c r="R2" s="128"/>
      <c r="S2" s="125"/>
    </row>
    <row r="3" spans="1:30" s="123" customFormat="1" x14ac:dyDescent="0.25">
      <c r="B3" s="124"/>
      <c r="G3" s="125"/>
      <c r="H3" s="126"/>
      <c r="J3" s="127"/>
      <c r="K3" s="127"/>
      <c r="L3" s="128"/>
      <c r="M3" s="125"/>
      <c r="N3" s="129"/>
      <c r="Q3" s="130"/>
      <c r="R3" s="128"/>
      <c r="S3" s="125"/>
    </row>
    <row r="4" spans="1:30" s="123" customFormat="1" x14ac:dyDescent="0.25">
      <c r="B4" s="124"/>
      <c r="G4" s="125"/>
      <c r="H4" s="126"/>
      <c r="J4" s="127"/>
      <c r="K4" s="127"/>
      <c r="L4" s="128"/>
      <c r="M4" s="125"/>
      <c r="N4" s="129"/>
      <c r="Q4" s="130"/>
      <c r="R4" s="128"/>
      <c r="S4" s="125"/>
    </row>
    <row r="5" spans="1:30" s="123" customFormat="1" x14ac:dyDescent="0.25">
      <c r="B5" s="124"/>
      <c r="G5" s="125"/>
      <c r="H5" s="126"/>
      <c r="J5" s="127"/>
      <c r="K5" s="127"/>
      <c r="L5" s="128"/>
      <c r="M5" s="125"/>
      <c r="N5" s="129"/>
      <c r="Q5" s="130"/>
      <c r="R5" s="128"/>
      <c r="S5" s="125"/>
    </row>
    <row r="6" spans="1:30" s="123" customFormat="1" x14ac:dyDescent="0.25">
      <c r="B6" s="124"/>
      <c r="G6" s="125"/>
      <c r="H6" s="126"/>
      <c r="J6" s="127"/>
      <c r="K6" s="127"/>
      <c r="L6" s="128"/>
      <c r="M6" s="125"/>
      <c r="N6" s="129"/>
      <c r="Q6" s="130"/>
      <c r="R6" s="128"/>
      <c r="S6" s="125"/>
    </row>
    <row r="7" spans="1:30" s="123" customFormat="1" x14ac:dyDescent="0.25">
      <c r="B7" s="124"/>
      <c r="G7" s="125"/>
      <c r="H7" s="126"/>
      <c r="J7" s="127"/>
      <c r="K7" s="127"/>
      <c r="L7" s="128"/>
      <c r="M7" s="125"/>
      <c r="N7" s="129"/>
      <c r="Q7" s="130"/>
      <c r="R7" s="128"/>
      <c r="S7" s="125"/>
    </row>
    <row r="8" spans="1:30" s="123" customFormat="1" x14ac:dyDescent="0.25">
      <c r="B8" s="124"/>
      <c r="G8" s="125"/>
      <c r="H8" s="126"/>
      <c r="J8" s="127"/>
      <c r="K8" s="127"/>
      <c r="L8" s="128"/>
      <c r="M8" s="125"/>
      <c r="N8" s="129"/>
      <c r="Q8" s="130"/>
      <c r="R8" s="128"/>
      <c r="S8" s="125"/>
    </row>
    <row r="9" spans="1:30" s="123" customFormat="1" x14ac:dyDescent="0.25">
      <c r="B9" s="124"/>
      <c r="G9" s="125"/>
      <c r="H9" s="126"/>
      <c r="J9" s="127"/>
      <c r="K9" s="127"/>
      <c r="L9" s="128"/>
      <c r="M9" s="125"/>
      <c r="N9" s="129"/>
      <c r="Q9" s="130"/>
      <c r="R9" s="128"/>
      <c r="S9" s="125"/>
    </row>
    <row r="10" spans="1:30" s="1" customFormat="1" ht="36" x14ac:dyDescent="0.55000000000000004">
      <c r="A10" s="567" t="s">
        <v>228</v>
      </c>
      <c r="B10" s="567"/>
      <c r="C10" s="567"/>
      <c r="D10" s="567"/>
      <c r="E10" s="567"/>
      <c r="F10" s="567"/>
      <c r="G10" s="567"/>
      <c r="H10" s="567"/>
      <c r="I10" s="567"/>
      <c r="J10" s="567"/>
      <c r="K10" s="567"/>
      <c r="L10" s="567"/>
      <c r="M10" s="567"/>
      <c r="N10" s="567"/>
      <c r="O10" s="567"/>
      <c r="P10" s="567"/>
      <c r="Q10" s="567"/>
      <c r="R10" s="567"/>
      <c r="S10" s="567"/>
      <c r="T10" s="567"/>
      <c r="U10" s="567"/>
      <c r="V10" s="567"/>
      <c r="W10" s="567"/>
      <c r="X10" s="567"/>
      <c r="Y10" s="567"/>
      <c r="Z10" s="567"/>
      <c r="AA10" s="567"/>
      <c r="AB10" s="567"/>
      <c r="AC10" s="567"/>
      <c r="AD10" s="567"/>
    </row>
    <row r="11" spans="1:30" ht="21.75" customHeight="1" x14ac:dyDescent="0.25">
      <c r="A11" s="568" t="s">
        <v>225</v>
      </c>
      <c r="B11" s="568"/>
      <c r="C11" s="568"/>
      <c r="D11" s="568"/>
      <c r="E11" s="568"/>
      <c r="F11" s="568"/>
      <c r="G11" s="568"/>
      <c r="H11" s="568"/>
      <c r="I11" s="568"/>
      <c r="J11" s="568"/>
      <c r="K11" s="568"/>
      <c r="L11" s="568"/>
      <c r="M11" s="568"/>
      <c r="N11" s="568"/>
      <c r="O11" s="568"/>
      <c r="P11" s="568"/>
      <c r="Q11" s="568"/>
      <c r="R11" s="568"/>
      <c r="S11" s="568"/>
      <c r="T11" s="568"/>
      <c r="U11" s="568"/>
      <c r="V11" s="568"/>
      <c r="W11" s="568"/>
      <c r="X11" s="568"/>
      <c r="Y11" s="568"/>
      <c r="Z11" s="568"/>
      <c r="AA11" s="568"/>
      <c r="AB11" s="568"/>
      <c r="AC11" s="568"/>
      <c r="AD11" s="568"/>
    </row>
    <row r="12" spans="1:30" ht="21.75" customHeight="1" thickBot="1" x14ac:dyDescent="0.3">
      <c r="A12" s="2" t="s">
        <v>0</v>
      </c>
      <c r="B12" s="2"/>
      <c r="C12" s="2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</row>
    <row r="13" spans="1:30" ht="21.75" customHeight="1" thickBot="1" x14ac:dyDescent="0.3">
      <c r="A13" s="569" t="s">
        <v>1</v>
      </c>
      <c r="B13" s="570" t="s">
        <v>2</v>
      </c>
      <c r="C13" s="570"/>
      <c r="D13" s="570" t="s">
        <v>2</v>
      </c>
      <c r="E13" s="570"/>
      <c r="F13" s="570" t="s">
        <v>3</v>
      </c>
      <c r="G13" s="570"/>
      <c r="H13" s="570"/>
      <c r="I13" s="570" t="s">
        <v>4</v>
      </c>
      <c r="J13" s="570"/>
      <c r="K13" s="571" t="s">
        <v>5</v>
      </c>
      <c r="L13" s="571"/>
      <c r="M13" s="570" t="s">
        <v>6</v>
      </c>
      <c r="N13" s="570"/>
      <c r="O13" s="570" t="s">
        <v>6</v>
      </c>
      <c r="P13" s="570"/>
      <c r="Q13" s="570" t="s">
        <v>6</v>
      </c>
      <c r="R13" s="570"/>
      <c r="S13" s="525" t="s">
        <v>217</v>
      </c>
      <c r="T13" s="526"/>
      <c r="U13" s="572" t="s">
        <v>7</v>
      </c>
      <c r="V13" s="573"/>
      <c r="W13" s="571" t="s">
        <v>8</v>
      </c>
      <c r="X13" s="571"/>
      <c r="Y13" s="573" t="s">
        <v>9</v>
      </c>
      <c r="Z13" s="573"/>
      <c r="AA13" s="573"/>
      <c r="AB13" s="562" t="s">
        <v>10</v>
      </c>
      <c r="AC13" s="562" t="s">
        <v>11</v>
      </c>
      <c r="AD13" s="562" t="s">
        <v>12</v>
      </c>
    </row>
    <row r="14" spans="1:30" ht="26.25" customHeight="1" thickBot="1" x14ac:dyDescent="0.3">
      <c r="A14" s="569"/>
      <c r="B14" s="4" t="s">
        <v>13</v>
      </c>
      <c r="C14" s="5" t="s">
        <v>10</v>
      </c>
      <c r="D14" s="4" t="s">
        <v>14</v>
      </c>
      <c r="E14" s="5" t="s">
        <v>10</v>
      </c>
      <c r="F14" s="7" t="s">
        <v>15</v>
      </c>
      <c r="G14" s="563" t="s">
        <v>10</v>
      </c>
      <c r="H14" s="563"/>
      <c r="I14" s="7" t="s">
        <v>15</v>
      </c>
      <c r="J14" s="8" t="s">
        <v>10</v>
      </c>
      <c r="K14" s="6" t="s">
        <v>15</v>
      </c>
      <c r="L14" s="5" t="s">
        <v>10</v>
      </c>
      <c r="M14" s="4" t="s">
        <v>16</v>
      </c>
      <c r="N14" s="5" t="s">
        <v>10</v>
      </c>
      <c r="O14" s="4" t="s">
        <v>17</v>
      </c>
      <c r="P14" s="5" t="s">
        <v>10</v>
      </c>
      <c r="Q14" s="7" t="s">
        <v>18</v>
      </c>
      <c r="R14" s="8" t="s">
        <v>10</v>
      </c>
      <c r="S14" s="201" t="s">
        <v>15</v>
      </c>
      <c r="T14" s="202" t="s">
        <v>10</v>
      </c>
      <c r="U14" s="4" t="s">
        <v>19</v>
      </c>
      <c r="V14" s="5" t="s">
        <v>10</v>
      </c>
      <c r="W14" s="6" t="s">
        <v>15</v>
      </c>
      <c r="X14" s="5" t="s">
        <v>10</v>
      </c>
      <c r="Y14" s="6" t="s">
        <v>15</v>
      </c>
      <c r="Z14" s="564" t="s">
        <v>10</v>
      </c>
      <c r="AA14" s="564"/>
      <c r="AB14" s="562"/>
      <c r="AC14" s="562"/>
      <c r="AD14" s="562"/>
    </row>
    <row r="15" spans="1:30" ht="21.75" customHeight="1" thickBot="1" x14ac:dyDescent="0.3">
      <c r="A15" s="560" t="s">
        <v>20</v>
      </c>
      <c r="B15" s="9" t="s">
        <v>535</v>
      </c>
      <c r="C15" s="10"/>
      <c r="D15" s="9" t="s">
        <v>535</v>
      </c>
      <c r="E15" s="12"/>
      <c r="F15" s="13" t="s">
        <v>535</v>
      </c>
      <c r="G15" s="21">
        <v>10</v>
      </c>
      <c r="H15" s="499">
        <v>10</v>
      </c>
      <c r="I15" s="20" t="s">
        <v>535</v>
      </c>
      <c r="J15" s="521">
        <v>10</v>
      </c>
      <c r="K15" s="565"/>
      <c r="L15" s="543"/>
      <c r="M15" s="9" t="s">
        <v>535</v>
      </c>
      <c r="N15" s="10">
        <v>3</v>
      </c>
      <c r="O15" s="9" t="s">
        <v>535</v>
      </c>
      <c r="P15" s="12">
        <v>10</v>
      </c>
      <c r="Q15" s="540"/>
      <c r="R15" s="540"/>
      <c r="S15" s="203" t="s">
        <v>534</v>
      </c>
      <c r="T15" s="204">
        <v>10</v>
      </c>
      <c r="U15" s="13" t="s">
        <v>533</v>
      </c>
      <c r="V15" s="499">
        <v>5</v>
      </c>
      <c r="W15" s="9" t="s">
        <v>535</v>
      </c>
      <c r="X15" s="14">
        <v>5</v>
      </c>
      <c r="Y15" s="561"/>
      <c r="Z15" s="561"/>
      <c r="AA15" s="561"/>
      <c r="AB15" s="546">
        <f>C15+C16+E15+E16+G15+H15+G16+H16+J15+J16+N15+N16+P15+P16+V15+V16+X15+X16+T15</f>
        <v>106</v>
      </c>
      <c r="AC15" s="556">
        <f>AB15+AB17</f>
        <v>208</v>
      </c>
      <c r="AD15" s="557">
        <f>4+IF(AC15&gt;AC19,-1,0)+IF(AC15&gt;AC23,-1,0)+IF(AC15&gt;AC27,-1,0)</f>
        <v>1</v>
      </c>
    </row>
    <row r="16" spans="1:30" ht="21.75" customHeight="1" thickBot="1" x14ac:dyDescent="0.3">
      <c r="A16" s="560"/>
      <c r="B16" s="15" t="s">
        <v>536</v>
      </c>
      <c r="C16" s="16"/>
      <c r="D16" s="15" t="s">
        <v>536</v>
      </c>
      <c r="E16" s="18"/>
      <c r="F16" s="25" t="s">
        <v>536</v>
      </c>
      <c r="G16" s="24">
        <v>3</v>
      </c>
      <c r="H16" s="500">
        <v>10</v>
      </c>
      <c r="I16" s="25" t="s">
        <v>536</v>
      </c>
      <c r="J16" s="500">
        <v>10</v>
      </c>
      <c r="K16" s="566"/>
      <c r="L16" s="545"/>
      <c r="M16" s="15" t="s">
        <v>536</v>
      </c>
      <c r="N16" s="16">
        <v>7</v>
      </c>
      <c r="O16" s="15" t="s">
        <v>538</v>
      </c>
      <c r="P16" s="18">
        <v>10</v>
      </c>
      <c r="Q16" s="540"/>
      <c r="R16" s="540"/>
      <c r="S16" s="527"/>
      <c r="T16" s="528"/>
      <c r="U16" s="522"/>
      <c r="V16" s="523"/>
      <c r="W16" s="15" t="s">
        <v>544</v>
      </c>
      <c r="X16" s="16">
        <v>3</v>
      </c>
      <c r="Y16" s="561"/>
      <c r="Z16" s="561"/>
      <c r="AA16" s="561"/>
      <c r="AB16" s="546"/>
      <c r="AC16" s="556"/>
      <c r="AD16" s="557"/>
    </row>
    <row r="17" spans="1:30" ht="21.75" customHeight="1" thickBot="1" x14ac:dyDescent="0.3">
      <c r="A17" s="560"/>
      <c r="B17" s="540"/>
      <c r="C17" s="540"/>
      <c r="D17" s="540"/>
      <c r="E17" s="540"/>
      <c r="F17" s="9" t="s">
        <v>535</v>
      </c>
      <c r="G17" s="541">
        <v>7</v>
      </c>
      <c r="H17" s="541"/>
      <c r="I17" s="13" t="s">
        <v>535</v>
      </c>
      <c r="J17" s="499">
        <v>10</v>
      </c>
      <c r="K17" s="20" t="s">
        <v>537</v>
      </c>
      <c r="L17" s="14">
        <v>10</v>
      </c>
      <c r="M17" s="540"/>
      <c r="N17" s="540"/>
      <c r="O17" s="540"/>
      <c r="P17" s="540"/>
      <c r="Q17" s="19" t="s">
        <v>541</v>
      </c>
      <c r="R17" s="14">
        <v>10</v>
      </c>
      <c r="S17" s="530"/>
      <c r="T17" s="531"/>
      <c r="U17" s="542"/>
      <c r="V17" s="543"/>
      <c r="W17" s="19" t="s">
        <v>541</v>
      </c>
      <c r="X17" s="14">
        <v>5</v>
      </c>
      <c r="Y17" s="19" t="s">
        <v>537</v>
      </c>
      <c r="Z17" s="21">
        <v>9</v>
      </c>
      <c r="AA17" s="14">
        <v>5</v>
      </c>
      <c r="AB17" s="546">
        <f>G17+G18+J17+J18+L17+R17+R18+X17+X18+Z17+AA17+Z18+AA18</f>
        <v>102</v>
      </c>
      <c r="AC17" s="556"/>
      <c r="AD17" s="557"/>
    </row>
    <row r="18" spans="1:30" ht="21.75" customHeight="1" thickBot="1" x14ac:dyDescent="0.3">
      <c r="A18" s="560"/>
      <c r="B18" s="540"/>
      <c r="C18" s="540"/>
      <c r="D18" s="540"/>
      <c r="E18" s="540"/>
      <c r="F18" s="22" t="s">
        <v>21</v>
      </c>
      <c r="G18" s="547">
        <v>10</v>
      </c>
      <c r="H18" s="547"/>
      <c r="I18" s="25" t="s">
        <v>547</v>
      </c>
      <c r="J18" s="500">
        <v>10</v>
      </c>
      <c r="K18" s="559"/>
      <c r="L18" s="559"/>
      <c r="M18" s="540"/>
      <c r="N18" s="540"/>
      <c r="O18" s="540"/>
      <c r="P18" s="540"/>
      <c r="Q18" s="22" t="s">
        <v>542</v>
      </c>
      <c r="R18" s="23">
        <v>10</v>
      </c>
      <c r="S18" s="532"/>
      <c r="T18" s="533"/>
      <c r="U18" s="544"/>
      <c r="V18" s="545"/>
      <c r="W18" s="22" t="s">
        <v>542</v>
      </c>
      <c r="X18" s="23">
        <v>7</v>
      </c>
      <c r="Y18" s="22" t="s">
        <v>542</v>
      </c>
      <c r="Z18" s="24">
        <v>5</v>
      </c>
      <c r="AA18" s="23">
        <v>4</v>
      </c>
      <c r="AB18" s="546"/>
      <c r="AC18" s="556"/>
      <c r="AD18" s="557"/>
    </row>
    <row r="19" spans="1:30" ht="21.75" customHeight="1" thickBot="1" x14ac:dyDescent="0.3">
      <c r="A19" s="555" t="s">
        <v>22</v>
      </c>
      <c r="B19" s="9" t="s">
        <v>535</v>
      </c>
      <c r="C19" s="14"/>
      <c r="D19" s="9" t="s">
        <v>535</v>
      </c>
      <c r="E19" s="14"/>
      <c r="F19" s="9" t="s">
        <v>535</v>
      </c>
      <c r="G19" s="21">
        <v>5</v>
      </c>
      <c r="H19" s="14">
        <v>7</v>
      </c>
      <c r="I19" s="13" t="s">
        <v>535</v>
      </c>
      <c r="J19" s="499">
        <v>5</v>
      </c>
      <c r="K19" s="540"/>
      <c r="L19" s="540"/>
      <c r="M19" s="9" t="s">
        <v>535</v>
      </c>
      <c r="N19" s="14">
        <v>5</v>
      </c>
      <c r="O19" s="9" t="s">
        <v>535</v>
      </c>
      <c r="P19" s="14">
        <v>7</v>
      </c>
      <c r="Q19" s="540"/>
      <c r="R19" s="540"/>
      <c r="S19" s="203" t="s">
        <v>534</v>
      </c>
      <c r="T19" s="205">
        <v>7</v>
      </c>
      <c r="U19" s="9" t="s">
        <v>533</v>
      </c>
      <c r="V19" s="14">
        <v>7</v>
      </c>
      <c r="W19" s="19" t="s">
        <v>545</v>
      </c>
      <c r="X19" s="14">
        <v>10</v>
      </c>
      <c r="Y19" s="561"/>
      <c r="Z19" s="561"/>
      <c r="AA19" s="561"/>
      <c r="AB19" s="546">
        <f>C19+C20+E19+E20+G19+H19+G20+H20+J19+J20+N19+N20+P19+P20+V19+V20+X19+X20+T19</f>
        <v>85</v>
      </c>
      <c r="AC19" s="556">
        <f>AB19+AB21</f>
        <v>169</v>
      </c>
      <c r="AD19" s="557">
        <f>4+IF(AC19&gt;AC15,-1,0)+IF(AC19&gt;AC23,-1,0)+IF(AC19&gt;AC27,-1,0)</f>
        <v>2</v>
      </c>
    </row>
    <row r="20" spans="1:30" ht="21.75" customHeight="1" thickBot="1" x14ac:dyDescent="0.3">
      <c r="A20" s="555"/>
      <c r="B20" s="15" t="s">
        <v>536</v>
      </c>
      <c r="C20" s="16"/>
      <c r="D20" s="15" t="s">
        <v>536</v>
      </c>
      <c r="E20" s="16"/>
      <c r="F20" s="15" t="s">
        <v>536</v>
      </c>
      <c r="G20" s="17">
        <v>7</v>
      </c>
      <c r="H20" s="16">
        <v>7</v>
      </c>
      <c r="I20" s="25" t="s">
        <v>536</v>
      </c>
      <c r="J20" s="500"/>
      <c r="K20" s="540"/>
      <c r="L20" s="540"/>
      <c r="M20" s="15" t="s">
        <v>536</v>
      </c>
      <c r="N20" s="16">
        <v>5</v>
      </c>
      <c r="O20" s="15" t="s">
        <v>539</v>
      </c>
      <c r="P20" s="16">
        <v>3</v>
      </c>
      <c r="Q20" s="540"/>
      <c r="R20" s="540"/>
      <c r="S20" s="529"/>
      <c r="T20" s="528"/>
      <c r="U20" s="522"/>
      <c r="V20" s="523"/>
      <c r="W20" s="15" t="s">
        <v>544</v>
      </c>
      <c r="X20" s="16">
        <v>10</v>
      </c>
      <c r="Y20" s="561"/>
      <c r="Z20" s="561"/>
      <c r="AA20" s="561"/>
      <c r="AB20" s="546"/>
      <c r="AC20" s="556"/>
      <c r="AD20" s="557"/>
    </row>
    <row r="21" spans="1:30" ht="21.75" customHeight="1" thickBot="1" x14ac:dyDescent="0.3">
      <c r="A21" s="555"/>
      <c r="B21" s="540"/>
      <c r="C21" s="540"/>
      <c r="D21" s="540"/>
      <c r="E21" s="540"/>
      <c r="F21" s="19" t="s">
        <v>537</v>
      </c>
      <c r="G21" s="558">
        <v>10</v>
      </c>
      <c r="H21" s="558"/>
      <c r="I21" s="9" t="s">
        <v>535</v>
      </c>
      <c r="J21" s="10">
        <v>7</v>
      </c>
      <c r="K21" s="13" t="s">
        <v>537</v>
      </c>
      <c r="L21" s="14">
        <v>5</v>
      </c>
      <c r="M21" s="540"/>
      <c r="N21" s="540"/>
      <c r="O21" s="540"/>
      <c r="P21" s="540"/>
      <c r="Q21" s="19" t="s">
        <v>543</v>
      </c>
      <c r="R21" s="14">
        <v>5</v>
      </c>
      <c r="S21" s="530"/>
      <c r="T21" s="531"/>
      <c r="U21" s="542"/>
      <c r="V21" s="543"/>
      <c r="W21" s="19" t="s">
        <v>537</v>
      </c>
      <c r="X21" s="14">
        <v>10</v>
      </c>
      <c r="Y21" s="13" t="s">
        <v>537</v>
      </c>
      <c r="Z21" s="21">
        <v>7</v>
      </c>
      <c r="AA21" s="14">
        <v>3</v>
      </c>
      <c r="AB21" s="546">
        <f t="shared" ref="AB21" si="0">G21+G22+J21+J22+L21+R21+R22+X21+X22+Z21+AA21+Z22+AA22</f>
        <v>84</v>
      </c>
      <c r="AC21" s="556"/>
      <c r="AD21" s="557"/>
    </row>
    <row r="22" spans="1:30" ht="21.75" customHeight="1" thickBot="1" x14ac:dyDescent="0.3">
      <c r="A22" s="555"/>
      <c r="B22" s="540"/>
      <c r="C22" s="540"/>
      <c r="D22" s="540"/>
      <c r="E22" s="540"/>
      <c r="F22" s="22" t="s">
        <v>547</v>
      </c>
      <c r="G22" s="547">
        <v>7</v>
      </c>
      <c r="H22" s="547"/>
      <c r="I22" s="22" t="s">
        <v>21</v>
      </c>
      <c r="J22" s="23">
        <v>3</v>
      </c>
      <c r="K22" s="559"/>
      <c r="L22" s="559"/>
      <c r="M22" s="540"/>
      <c r="N22" s="540"/>
      <c r="O22" s="540"/>
      <c r="P22" s="540"/>
      <c r="Q22" s="22" t="s">
        <v>542</v>
      </c>
      <c r="R22" s="23">
        <v>7</v>
      </c>
      <c r="S22" s="532"/>
      <c r="T22" s="533"/>
      <c r="U22" s="544"/>
      <c r="V22" s="545"/>
      <c r="W22" s="22" t="s">
        <v>546</v>
      </c>
      <c r="X22" s="23">
        <v>10</v>
      </c>
      <c r="Y22" s="25" t="s">
        <v>547</v>
      </c>
      <c r="Z22" s="24">
        <v>9</v>
      </c>
      <c r="AA22" s="23">
        <v>1</v>
      </c>
      <c r="AB22" s="546"/>
      <c r="AC22" s="556"/>
      <c r="AD22" s="557"/>
    </row>
    <row r="23" spans="1:30" ht="21.75" customHeight="1" thickBot="1" x14ac:dyDescent="0.3">
      <c r="A23" s="560" t="s">
        <v>23</v>
      </c>
      <c r="B23" s="9" t="s">
        <v>535</v>
      </c>
      <c r="C23" s="14"/>
      <c r="D23" s="9" t="s">
        <v>535</v>
      </c>
      <c r="E23" s="14"/>
      <c r="F23" s="9" t="s">
        <v>535</v>
      </c>
      <c r="G23" s="21">
        <v>3</v>
      </c>
      <c r="H23" s="14">
        <v>3</v>
      </c>
      <c r="I23" s="13" t="s">
        <v>535</v>
      </c>
      <c r="J23" s="499">
        <v>3</v>
      </c>
      <c r="K23" s="540"/>
      <c r="L23" s="540"/>
      <c r="M23" s="9" t="s">
        <v>535</v>
      </c>
      <c r="N23" s="14">
        <v>7</v>
      </c>
      <c r="O23" s="9" t="s">
        <v>535</v>
      </c>
      <c r="P23" s="14">
        <v>5</v>
      </c>
      <c r="Q23" s="540"/>
      <c r="R23" s="540"/>
      <c r="S23" s="203" t="s">
        <v>534</v>
      </c>
      <c r="T23" s="205">
        <v>3</v>
      </c>
      <c r="U23" s="9" t="s">
        <v>533</v>
      </c>
      <c r="V23" s="14">
        <v>10</v>
      </c>
      <c r="W23" s="13" t="s">
        <v>545</v>
      </c>
      <c r="X23" s="14">
        <v>3</v>
      </c>
      <c r="Y23" s="561"/>
      <c r="Z23" s="561"/>
      <c r="AA23" s="561"/>
      <c r="AB23" s="546">
        <f t="shared" ref="AB23" si="1">C23+C24+E23+E24+G23+H23+G24+H24+J23+J24+N23+N24+P23+P24+V23+V24+X23+X24+T23</f>
        <v>58</v>
      </c>
      <c r="AC23" s="556">
        <f>AB23+AB25</f>
        <v>108</v>
      </c>
      <c r="AD23" s="557">
        <f>4+IF(AC23&gt;AC15,-1,0)+IF(AC23&gt;AC19,-1,0)+IF(AC23&gt;AC27,-1,0)</f>
        <v>4</v>
      </c>
    </row>
    <row r="24" spans="1:30" ht="21.75" customHeight="1" thickBot="1" x14ac:dyDescent="0.3">
      <c r="A24" s="560"/>
      <c r="B24" s="15" t="s">
        <v>536</v>
      </c>
      <c r="C24" s="23"/>
      <c r="D24" s="15" t="s">
        <v>536</v>
      </c>
      <c r="E24" s="23"/>
      <c r="F24" s="15" t="s">
        <v>536</v>
      </c>
      <c r="G24" s="24">
        <v>5</v>
      </c>
      <c r="H24" s="23">
        <v>3</v>
      </c>
      <c r="I24" s="25" t="s">
        <v>536</v>
      </c>
      <c r="J24" s="500">
        <v>3</v>
      </c>
      <c r="K24" s="540"/>
      <c r="L24" s="540"/>
      <c r="M24" s="15" t="s">
        <v>536</v>
      </c>
      <c r="N24" s="23"/>
      <c r="O24" s="27" t="s">
        <v>538</v>
      </c>
      <c r="P24" s="23">
        <v>5</v>
      </c>
      <c r="Q24" s="540"/>
      <c r="R24" s="540"/>
      <c r="S24" s="529"/>
      <c r="T24" s="528"/>
      <c r="U24" s="524"/>
      <c r="V24" s="523"/>
      <c r="W24" s="25" t="s">
        <v>538</v>
      </c>
      <c r="X24" s="23">
        <v>5</v>
      </c>
      <c r="Y24" s="561"/>
      <c r="Z24" s="561"/>
      <c r="AA24" s="561"/>
      <c r="AB24" s="546"/>
      <c r="AC24" s="556"/>
      <c r="AD24" s="557"/>
    </row>
    <row r="25" spans="1:30" ht="21.75" customHeight="1" thickBot="1" x14ac:dyDescent="0.3">
      <c r="A25" s="560"/>
      <c r="B25" s="540"/>
      <c r="C25" s="540"/>
      <c r="D25" s="540"/>
      <c r="E25" s="540"/>
      <c r="F25" s="13" t="s">
        <v>537</v>
      </c>
      <c r="G25" s="558">
        <v>3</v>
      </c>
      <c r="H25" s="558"/>
      <c r="I25" s="9" t="s">
        <v>535</v>
      </c>
      <c r="J25" s="10">
        <v>3</v>
      </c>
      <c r="K25" s="20" t="s">
        <v>537</v>
      </c>
      <c r="L25" s="14">
        <v>7</v>
      </c>
      <c r="M25" s="540"/>
      <c r="N25" s="540"/>
      <c r="O25" s="540"/>
      <c r="P25" s="540"/>
      <c r="Q25" s="26" t="s">
        <v>541</v>
      </c>
      <c r="R25" s="14">
        <v>3</v>
      </c>
      <c r="S25" s="530"/>
      <c r="T25" s="531"/>
      <c r="U25" s="542"/>
      <c r="V25" s="543"/>
      <c r="W25" s="19" t="s">
        <v>541</v>
      </c>
      <c r="X25" s="14">
        <v>3</v>
      </c>
      <c r="Y25" s="28" t="s">
        <v>541</v>
      </c>
      <c r="Z25" s="21">
        <v>2</v>
      </c>
      <c r="AA25" s="14">
        <v>1</v>
      </c>
      <c r="AB25" s="546">
        <f t="shared" ref="AB25" si="2">G25+G26+J25+J26+L25+R25+R26+X25+X26+Z25+AA25+Z26+AA26</f>
        <v>50</v>
      </c>
      <c r="AC25" s="556"/>
      <c r="AD25" s="557"/>
    </row>
    <row r="26" spans="1:30" ht="21.75" customHeight="1" thickBot="1" x14ac:dyDescent="0.3">
      <c r="A26" s="560"/>
      <c r="B26" s="540"/>
      <c r="C26" s="540"/>
      <c r="D26" s="540"/>
      <c r="E26" s="540"/>
      <c r="F26" s="25" t="s">
        <v>536</v>
      </c>
      <c r="G26" s="547">
        <v>3</v>
      </c>
      <c r="H26" s="547"/>
      <c r="I26" s="22" t="s">
        <v>547</v>
      </c>
      <c r="J26" s="23">
        <v>5</v>
      </c>
      <c r="K26" s="559"/>
      <c r="L26" s="559"/>
      <c r="M26" s="540"/>
      <c r="N26" s="540"/>
      <c r="O26" s="540"/>
      <c r="P26" s="540"/>
      <c r="Q26" s="27" t="s">
        <v>542</v>
      </c>
      <c r="R26" s="23">
        <v>3</v>
      </c>
      <c r="S26" s="532"/>
      <c r="T26" s="533"/>
      <c r="U26" s="544"/>
      <c r="V26" s="545"/>
      <c r="W26" s="22" t="s">
        <v>546</v>
      </c>
      <c r="X26" s="23">
        <v>3</v>
      </c>
      <c r="Y26" s="29" t="s">
        <v>547</v>
      </c>
      <c r="Z26" s="24">
        <v>12</v>
      </c>
      <c r="AA26" s="23">
        <v>2</v>
      </c>
      <c r="AB26" s="546"/>
      <c r="AC26" s="556"/>
      <c r="AD26" s="557"/>
    </row>
    <row r="27" spans="1:30" ht="21.75" customHeight="1" thickBot="1" x14ac:dyDescent="0.3">
      <c r="A27" s="555" t="s">
        <v>24</v>
      </c>
      <c r="B27" s="9" t="s">
        <v>535</v>
      </c>
      <c r="C27" s="14"/>
      <c r="D27" s="9" t="s">
        <v>535</v>
      </c>
      <c r="E27" s="14"/>
      <c r="F27" s="13" t="s">
        <v>535</v>
      </c>
      <c r="G27" s="21">
        <v>7</v>
      </c>
      <c r="H27" s="499">
        <v>5</v>
      </c>
      <c r="I27" s="13" t="s">
        <v>535</v>
      </c>
      <c r="J27" s="499">
        <v>7</v>
      </c>
      <c r="K27" s="540"/>
      <c r="L27" s="540"/>
      <c r="M27" s="9" t="s">
        <v>535</v>
      </c>
      <c r="N27" s="14">
        <v>10</v>
      </c>
      <c r="O27" s="9" t="s">
        <v>535</v>
      </c>
      <c r="P27" s="14">
        <v>3</v>
      </c>
      <c r="Q27" s="540"/>
      <c r="R27" s="540"/>
      <c r="S27" s="203" t="s">
        <v>534</v>
      </c>
      <c r="T27" s="205">
        <v>5</v>
      </c>
      <c r="U27" s="9" t="s">
        <v>533</v>
      </c>
      <c r="V27" s="14">
        <v>3</v>
      </c>
      <c r="W27" s="13" t="s">
        <v>545</v>
      </c>
      <c r="X27" s="14">
        <v>7</v>
      </c>
      <c r="Y27" s="549"/>
      <c r="Z27" s="550"/>
      <c r="AA27" s="551"/>
      <c r="AB27" s="546">
        <f t="shared" ref="AB27" si="3">C27+C28+E27+E28+G27+H27+G28+H28+J27+J28+N27+N28+P27+P28+V27+V28+X27+X28+T27</f>
        <v>91</v>
      </c>
      <c r="AC27" s="534">
        <f>AB27+AB29</f>
        <v>164</v>
      </c>
      <c r="AD27" s="537">
        <f>4+IF(AC27&gt;AC15,-1,0)+IF(AC27&gt;AC19,-1,0)+IF(AC27&gt;AC23,-1,0)</f>
        <v>3</v>
      </c>
    </row>
    <row r="28" spans="1:30" ht="21.75" customHeight="1" thickBot="1" x14ac:dyDescent="0.3">
      <c r="A28" s="555"/>
      <c r="B28" s="15" t="s">
        <v>536</v>
      </c>
      <c r="C28" s="23"/>
      <c r="D28" s="15" t="s">
        <v>536</v>
      </c>
      <c r="E28" s="23"/>
      <c r="F28" s="25" t="s">
        <v>536</v>
      </c>
      <c r="G28" s="24">
        <v>10</v>
      </c>
      <c r="H28" s="500">
        <v>5</v>
      </c>
      <c r="I28" s="25" t="s">
        <v>536</v>
      </c>
      <c r="J28" s="500">
        <v>5</v>
      </c>
      <c r="K28" s="540"/>
      <c r="L28" s="540"/>
      <c r="M28" s="15" t="s">
        <v>536</v>
      </c>
      <c r="N28" s="23">
        <v>10</v>
      </c>
      <c r="O28" s="27" t="s">
        <v>540</v>
      </c>
      <c r="P28" s="23">
        <v>7</v>
      </c>
      <c r="Q28" s="540"/>
      <c r="R28" s="540"/>
      <c r="S28" s="527"/>
      <c r="T28" s="528"/>
      <c r="U28" s="524"/>
      <c r="V28" s="523"/>
      <c r="W28" s="25" t="s">
        <v>538</v>
      </c>
      <c r="X28" s="23">
        <v>7</v>
      </c>
      <c r="Y28" s="552"/>
      <c r="Z28" s="553"/>
      <c r="AA28" s="554"/>
      <c r="AB28" s="546"/>
      <c r="AC28" s="535"/>
      <c r="AD28" s="538"/>
    </row>
    <row r="29" spans="1:30" ht="21.75" customHeight="1" thickBot="1" x14ac:dyDescent="0.3">
      <c r="A29" s="555"/>
      <c r="B29" s="540"/>
      <c r="C29" s="540"/>
      <c r="D29" s="540"/>
      <c r="E29" s="540"/>
      <c r="F29" s="9" t="s">
        <v>537</v>
      </c>
      <c r="G29" s="541">
        <v>5</v>
      </c>
      <c r="H29" s="541"/>
      <c r="I29" s="9" t="s">
        <v>537</v>
      </c>
      <c r="J29" s="10">
        <v>5</v>
      </c>
      <c r="K29" s="30" t="s">
        <v>537</v>
      </c>
      <c r="L29" s="10">
        <v>3</v>
      </c>
      <c r="M29" s="540"/>
      <c r="N29" s="540"/>
      <c r="O29" s="540"/>
      <c r="P29" s="540"/>
      <c r="Q29" s="31" t="s">
        <v>537</v>
      </c>
      <c r="R29" s="32">
        <v>7</v>
      </c>
      <c r="S29" s="530"/>
      <c r="T29" s="531"/>
      <c r="U29" s="542"/>
      <c r="V29" s="543"/>
      <c r="W29" s="9" t="s">
        <v>543</v>
      </c>
      <c r="X29" s="10">
        <v>7</v>
      </c>
      <c r="Y29" s="9" t="s">
        <v>548</v>
      </c>
      <c r="Z29" s="11">
        <v>12</v>
      </c>
      <c r="AA29" s="10">
        <v>4</v>
      </c>
      <c r="AB29" s="546">
        <f t="shared" ref="AB29" si="4">G29+G30+J29+J30+L29+R29+R30+X29+X30+Z29+AA29+Z30+AA30</f>
        <v>73</v>
      </c>
      <c r="AC29" s="535"/>
      <c r="AD29" s="538"/>
    </row>
    <row r="30" spans="1:30" ht="21.75" customHeight="1" thickBot="1" x14ac:dyDescent="0.3">
      <c r="A30" s="555"/>
      <c r="B30" s="540"/>
      <c r="C30" s="540"/>
      <c r="D30" s="540"/>
      <c r="E30" s="540"/>
      <c r="F30" s="22" t="s">
        <v>547</v>
      </c>
      <c r="G30" s="547">
        <v>5</v>
      </c>
      <c r="H30" s="547"/>
      <c r="I30" s="22" t="s">
        <v>547</v>
      </c>
      <c r="J30" s="23">
        <v>7</v>
      </c>
      <c r="K30" s="548"/>
      <c r="L30" s="548"/>
      <c r="M30" s="540"/>
      <c r="N30" s="540"/>
      <c r="O30" s="540"/>
      <c r="P30" s="540"/>
      <c r="Q30" s="33" t="s">
        <v>542</v>
      </c>
      <c r="R30" s="23">
        <v>3</v>
      </c>
      <c r="S30" s="532"/>
      <c r="T30" s="533"/>
      <c r="U30" s="544"/>
      <c r="V30" s="545"/>
      <c r="W30" s="22" t="s">
        <v>542</v>
      </c>
      <c r="X30" s="23">
        <v>5</v>
      </c>
      <c r="Y30" s="22" t="s">
        <v>547</v>
      </c>
      <c r="Z30" s="24">
        <v>7</v>
      </c>
      <c r="AA30" s="23">
        <v>3</v>
      </c>
      <c r="AB30" s="546"/>
      <c r="AC30" s="536"/>
      <c r="AD30" s="539"/>
    </row>
    <row r="31" spans="1:30" ht="21.75" customHeight="1" x14ac:dyDescent="0.25">
      <c r="A31" s="34" t="s">
        <v>25</v>
      </c>
      <c r="B31" s="34"/>
      <c r="C31" s="34"/>
      <c r="D31" s="35"/>
      <c r="E31" s="35"/>
      <c r="F31" s="35"/>
      <c r="G31" s="35"/>
      <c r="H31" s="35"/>
      <c r="I31" s="35"/>
      <c r="J31" s="35"/>
      <c r="K31" s="35"/>
      <c r="L31" s="35"/>
      <c r="M31" s="35"/>
      <c r="O31" s="35"/>
      <c r="Q31" s="35"/>
      <c r="U31" s="35"/>
      <c r="X31" s="36"/>
    </row>
  </sheetData>
  <mergeCells count="96">
    <mergeCell ref="A10:AD10"/>
    <mergeCell ref="A11:AD11"/>
    <mergeCell ref="A13:A14"/>
    <mergeCell ref="B13:C13"/>
    <mergeCell ref="D13:E13"/>
    <mergeCell ref="F13:H13"/>
    <mergeCell ref="I13:J13"/>
    <mergeCell ref="K13:L13"/>
    <mergeCell ref="M13:N13"/>
    <mergeCell ref="O13:P13"/>
    <mergeCell ref="Q13:R13"/>
    <mergeCell ref="U13:V13"/>
    <mergeCell ref="W13:X13"/>
    <mergeCell ref="Y13:AA13"/>
    <mergeCell ref="AB13:AB14"/>
    <mergeCell ref="AC13:AC14"/>
    <mergeCell ref="AD13:AD14"/>
    <mergeCell ref="G14:H14"/>
    <mergeCell ref="Z14:AA14"/>
    <mergeCell ref="A15:A18"/>
    <mergeCell ref="K15:L16"/>
    <mergeCell ref="Q15:R16"/>
    <mergeCell ref="Y15:AA16"/>
    <mergeCell ref="AB15:AB16"/>
    <mergeCell ref="AC15:AC18"/>
    <mergeCell ref="AD15:AD18"/>
    <mergeCell ref="B17:C18"/>
    <mergeCell ref="D17:E18"/>
    <mergeCell ref="G17:H17"/>
    <mergeCell ref="M17:N18"/>
    <mergeCell ref="O17:P18"/>
    <mergeCell ref="U17:V18"/>
    <mergeCell ref="AB17:AB18"/>
    <mergeCell ref="G18:H18"/>
    <mergeCell ref="K18:L18"/>
    <mergeCell ref="A19:A22"/>
    <mergeCell ref="K19:L20"/>
    <mergeCell ref="Q19:R20"/>
    <mergeCell ref="Y19:AA20"/>
    <mergeCell ref="AB19:AB20"/>
    <mergeCell ref="B21:C22"/>
    <mergeCell ref="D21:E22"/>
    <mergeCell ref="G21:H21"/>
    <mergeCell ref="M21:N22"/>
    <mergeCell ref="O21:P22"/>
    <mergeCell ref="G22:H22"/>
    <mergeCell ref="K22:L22"/>
    <mergeCell ref="Q23:R24"/>
    <mergeCell ref="Y23:AA24"/>
    <mergeCell ref="AB23:AB24"/>
    <mergeCell ref="AC19:AC22"/>
    <mergeCell ref="AD19:AD22"/>
    <mergeCell ref="U21:V22"/>
    <mergeCell ref="AB21:AB22"/>
    <mergeCell ref="A27:A30"/>
    <mergeCell ref="K27:L28"/>
    <mergeCell ref="Q27:R28"/>
    <mergeCell ref="AC23:AC26"/>
    <mergeCell ref="AD23:AD26"/>
    <mergeCell ref="B25:C26"/>
    <mergeCell ref="D25:E26"/>
    <mergeCell ref="G25:H25"/>
    <mergeCell ref="M25:N26"/>
    <mergeCell ref="O25:P26"/>
    <mergeCell ref="U25:V26"/>
    <mergeCell ref="AB25:AB26"/>
    <mergeCell ref="G26:H26"/>
    <mergeCell ref="K26:L26"/>
    <mergeCell ref="A23:A26"/>
    <mergeCell ref="K23:L24"/>
    <mergeCell ref="S29:T30"/>
    <mergeCell ref="AC27:AC30"/>
    <mergeCell ref="AD27:AD30"/>
    <mergeCell ref="B29:C30"/>
    <mergeCell ref="D29:E30"/>
    <mergeCell ref="G29:H29"/>
    <mergeCell ref="M29:N30"/>
    <mergeCell ref="O29:P30"/>
    <mergeCell ref="U29:V30"/>
    <mergeCell ref="AB29:AB30"/>
    <mergeCell ref="G30:H30"/>
    <mergeCell ref="K30:L30"/>
    <mergeCell ref="AB27:AB28"/>
    <mergeCell ref="Y27:AA28"/>
    <mergeCell ref="U16:V16"/>
    <mergeCell ref="U20:V20"/>
    <mergeCell ref="U24:V24"/>
    <mergeCell ref="U28:V28"/>
    <mergeCell ref="S13:T13"/>
    <mergeCell ref="S16:T16"/>
    <mergeCell ref="S20:T20"/>
    <mergeCell ref="S24:T24"/>
    <mergeCell ref="S28:T28"/>
    <mergeCell ref="S17:T18"/>
    <mergeCell ref="S21:T22"/>
    <mergeCell ref="S25:T26"/>
  </mergeCells>
  <pageMargins left="0.70833333333333304" right="0.70833333333333304" top="0.78749999999999998" bottom="0.78749999999999998" header="0.511811023622047" footer="0.511811023622047"/>
  <pageSetup paperSize="9" scale="65" orientation="landscape" horizontalDpi="300" verticalDpi="3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0000"/>
    <pageSetUpPr fitToPage="1"/>
  </sheetPr>
  <dimension ref="A1:IJ48"/>
  <sheetViews>
    <sheetView view="pageBreakPreview" topLeftCell="A5" zoomScale="110" zoomScaleNormal="100" zoomScalePageLayoutView="110" workbookViewId="0">
      <selection activeCell="M11" sqref="M11:O11"/>
    </sheetView>
  </sheetViews>
  <sheetFormatPr defaultColWidth="1.7109375" defaultRowHeight="20.25" x14ac:dyDescent="0.3"/>
  <cols>
    <col min="1" max="1" width="4.7109375" style="74" customWidth="1"/>
    <col min="2" max="2" width="42.140625" style="74" customWidth="1"/>
    <col min="3" max="3" width="9.7109375" style="74" hidden="1" customWidth="1"/>
    <col min="4" max="4" width="5.7109375" style="75" customWidth="1"/>
    <col min="5" max="5" width="1.7109375" style="74"/>
    <col min="6" max="6" width="5.7109375" style="76" customWidth="1"/>
    <col min="7" max="7" width="5.7109375" style="75" customWidth="1"/>
    <col min="8" max="8" width="1.7109375" style="74"/>
    <col min="9" max="9" width="5.7109375" style="76" customWidth="1"/>
    <col min="10" max="10" width="5.7109375" style="77" customWidth="1"/>
    <col min="11" max="11" width="1.7109375" style="74"/>
    <col min="12" max="12" width="5.7109375" style="76" customWidth="1"/>
    <col min="13" max="13" width="5.7109375" style="77" customWidth="1"/>
    <col min="14" max="14" width="1.7109375" style="74"/>
    <col min="15" max="15" width="5.7109375" style="76" customWidth="1"/>
    <col min="16" max="16" width="8.7109375" style="77" customWidth="1"/>
    <col min="17" max="17" width="8.7109375" style="75" customWidth="1"/>
    <col min="18" max="18" width="8.85546875" style="77" customWidth="1"/>
    <col min="19" max="19" width="8.85546875" style="75" customWidth="1"/>
    <col min="20" max="20" width="5.28515625" style="74" customWidth="1"/>
    <col min="21" max="21" width="13.7109375" style="74" customWidth="1"/>
    <col min="22" max="22" width="10" style="74" customWidth="1"/>
    <col min="23" max="23" width="7" style="74" customWidth="1"/>
    <col min="24" max="241" width="9.140625" style="78" customWidth="1"/>
    <col min="242" max="242" width="2.7109375" style="78" customWidth="1"/>
    <col min="243" max="243" width="17.5703125" style="78" customWidth="1"/>
    <col min="244" max="244" width="11.5703125" style="78" hidden="1" customWidth="1"/>
    <col min="245" max="16384" width="1.7109375" style="78"/>
  </cols>
  <sheetData>
    <row r="1" spans="1:244" s="123" customFormat="1" ht="15" x14ac:dyDescent="0.25">
      <c r="B1" s="124"/>
      <c r="G1" s="125"/>
      <c r="H1" s="126"/>
      <c r="J1" s="127"/>
      <c r="K1" s="127"/>
      <c r="L1" s="128"/>
      <c r="M1" s="125"/>
      <c r="N1" s="129"/>
      <c r="Q1" s="130"/>
      <c r="R1" s="128"/>
      <c r="S1" s="125"/>
    </row>
    <row r="2" spans="1:244" s="123" customFormat="1" ht="15" x14ac:dyDescent="0.25">
      <c r="B2" s="124"/>
      <c r="G2" s="125"/>
      <c r="H2" s="126"/>
      <c r="J2" s="127"/>
      <c r="K2" s="127"/>
      <c r="L2" s="128"/>
      <c r="M2" s="125"/>
      <c r="N2" s="129"/>
      <c r="Q2" s="130"/>
      <c r="R2" s="128"/>
      <c r="S2" s="125"/>
    </row>
    <row r="3" spans="1:244" s="123" customFormat="1" ht="15" x14ac:dyDescent="0.25">
      <c r="B3" s="124"/>
      <c r="G3" s="125"/>
      <c r="H3" s="126"/>
      <c r="J3" s="127"/>
      <c r="K3" s="127"/>
      <c r="L3" s="128"/>
      <c r="M3" s="125"/>
      <c r="N3" s="129"/>
      <c r="Q3" s="130"/>
      <c r="R3" s="128"/>
      <c r="S3" s="125"/>
    </row>
    <row r="4" spans="1:244" s="123" customFormat="1" ht="15" x14ac:dyDescent="0.25">
      <c r="B4" s="124"/>
      <c r="G4" s="125"/>
      <c r="H4" s="126"/>
      <c r="J4" s="127"/>
      <c r="K4" s="127"/>
      <c r="L4" s="128"/>
      <c r="M4" s="125"/>
      <c r="N4" s="129"/>
      <c r="Q4" s="130"/>
      <c r="R4" s="128"/>
      <c r="S4" s="125"/>
    </row>
    <row r="5" spans="1:244" s="123" customFormat="1" ht="15" x14ac:dyDescent="0.25">
      <c r="B5" s="124"/>
      <c r="G5" s="125"/>
      <c r="H5" s="126"/>
      <c r="J5" s="127"/>
      <c r="K5" s="127"/>
      <c r="L5" s="128"/>
      <c r="M5" s="125"/>
      <c r="N5" s="129"/>
      <c r="Q5" s="130"/>
      <c r="R5" s="128"/>
      <c r="S5" s="125"/>
    </row>
    <row r="6" spans="1:244" s="123" customFormat="1" ht="15" x14ac:dyDescent="0.25">
      <c r="B6" s="124"/>
      <c r="G6" s="125"/>
      <c r="H6" s="126"/>
      <c r="J6" s="127"/>
      <c r="K6" s="127"/>
      <c r="L6" s="128"/>
      <c r="M6" s="125"/>
      <c r="N6" s="129"/>
      <c r="Q6" s="130"/>
      <c r="R6" s="128"/>
      <c r="S6" s="125"/>
    </row>
    <row r="7" spans="1:244" s="123" customFormat="1" ht="15" x14ac:dyDescent="0.25">
      <c r="B7" s="124"/>
      <c r="G7" s="125"/>
      <c r="H7" s="126"/>
      <c r="J7" s="127"/>
      <c r="K7" s="127"/>
      <c r="L7" s="128"/>
      <c r="M7" s="125"/>
      <c r="N7" s="129"/>
      <c r="Q7" s="130"/>
      <c r="R7" s="128"/>
      <c r="S7" s="125"/>
    </row>
    <row r="8" spans="1:244" s="123" customFormat="1" ht="15" x14ac:dyDescent="0.25">
      <c r="B8" s="124"/>
      <c r="G8" s="125"/>
      <c r="H8" s="126"/>
      <c r="J8" s="127"/>
      <c r="K8" s="127"/>
      <c r="L8" s="128"/>
      <c r="M8" s="125"/>
      <c r="N8" s="129"/>
      <c r="Q8" s="130"/>
      <c r="R8" s="128"/>
      <c r="S8" s="125"/>
    </row>
    <row r="9" spans="1:244" s="80" customFormat="1" ht="36" x14ac:dyDescent="0.35">
      <c r="A9" s="588" t="s">
        <v>105</v>
      </c>
      <c r="B9" s="588"/>
      <c r="C9" s="588"/>
      <c r="D9" s="588"/>
      <c r="E9" s="588"/>
      <c r="F9" s="588"/>
      <c r="G9" s="588"/>
      <c r="H9" s="588"/>
      <c r="I9" s="588"/>
      <c r="J9" s="588"/>
      <c r="K9" s="588"/>
      <c r="L9" s="588"/>
      <c r="M9" s="588"/>
      <c r="N9" s="588"/>
      <c r="O9" s="588"/>
      <c r="P9" s="588"/>
      <c r="Q9" s="588"/>
      <c r="R9" s="588"/>
      <c r="S9" s="588"/>
      <c r="T9" s="588"/>
      <c r="U9" s="588"/>
      <c r="V9" s="588"/>
      <c r="W9" s="79"/>
    </row>
    <row r="10" spans="1:244" s="80" customFormat="1" ht="21" x14ac:dyDescent="0.35">
      <c r="A10" s="79"/>
      <c r="B10" s="79"/>
      <c r="C10" s="79"/>
      <c r="D10" s="81"/>
      <c r="E10" s="79"/>
      <c r="F10" s="82"/>
      <c r="G10" s="81"/>
      <c r="H10" s="79"/>
      <c r="I10" s="82"/>
      <c r="J10" s="83"/>
      <c r="K10" s="79"/>
      <c r="L10" s="82"/>
      <c r="M10" s="83"/>
      <c r="N10" s="79"/>
      <c r="O10" s="82"/>
      <c r="P10" s="84"/>
      <c r="Q10" s="81"/>
      <c r="R10" s="83"/>
      <c r="S10" s="81"/>
      <c r="T10" s="79"/>
      <c r="U10" s="79"/>
      <c r="V10" s="79"/>
      <c r="W10" s="79"/>
    </row>
    <row r="11" spans="1:244" s="80" customFormat="1" ht="21" x14ac:dyDescent="0.35">
      <c r="A11" s="85"/>
      <c r="B11" s="86" t="s">
        <v>92</v>
      </c>
      <c r="C11" s="87" t="s">
        <v>93</v>
      </c>
      <c r="D11" s="589" t="s">
        <v>20</v>
      </c>
      <c r="E11" s="589"/>
      <c r="F11" s="589"/>
      <c r="G11" s="589" t="s">
        <v>23</v>
      </c>
      <c r="H11" s="589"/>
      <c r="I11" s="589"/>
      <c r="J11" s="589" t="s">
        <v>24</v>
      </c>
      <c r="K11" s="589"/>
      <c r="L11" s="589"/>
      <c r="M11" s="589" t="s">
        <v>22</v>
      </c>
      <c r="N11" s="589"/>
      <c r="O11" s="589"/>
      <c r="P11" s="88" t="s">
        <v>94</v>
      </c>
      <c r="Q11" s="89" t="s">
        <v>95</v>
      </c>
      <c r="R11" s="590" t="s">
        <v>96</v>
      </c>
      <c r="S11" s="590"/>
      <c r="T11" s="590" t="s">
        <v>97</v>
      </c>
      <c r="U11" s="590"/>
      <c r="V11" s="90" t="s">
        <v>12</v>
      </c>
      <c r="W11" s="81"/>
      <c r="X11" s="91"/>
      <c r="Y11" s="91"/>
      <c r="Z11" s="91"/>
      <c r="AA11" s="79"/>
      <c r="AB11" s="79"/>
      <c r="AC11" s="79"/>
      <c r="AD11" s="79"/>
      <c r="AE11" s="79"/>
      <c r="AF11" s="79"/>
      <c r="AG11" s="79"/>
      <c r="AH11" s="79"/>
      <c r="AI11" s="79"/>
      <c r="AJ11" s="79"/>
      <c r="AK11" s="79"/>
      <c r="AL11" s="79"/>
      <c r="AM11" s="79"/>
      <c r="AN11" s="79"/>
      <c r="AO11" s="79"/>
      <c r="AP11" s="79"/>
      <c r="AQ11" s="79"/>
      <c r="AR11" s="79"/>
      <c r="AS11" s="79"/>
      <c r="AT11" s="79"/>
      <c r="AU11" s="79"/>
      <c r="AV11" s="79"/>
      <c r="AW11" s="79"/>
      <c r="AX11" s="79"/>
      <c r="AY11" s="79"/>
      <c r="AZ11" s="79"/>
      <c r="BA11" s="79"/>
      <c r="BB11" s="79"/>
      <c r="BC11" s="79"/>
      <c r="BD11" s="79"/>
      <c r="BE11" s="79"/>
      <c r="BF11" s="79"/>
      <c r="BG11" s="79"/>
      <c r="BH11" s="79"/>
      <c r="BI11" s="79"/>
      <c r="BJ11" s="79"/>
      <c r="BK11" s="79"/>
      <c r="BL11" s="79"/>
      <c r="BM11" s="79"/>
      <c r="BN11" s="79"/>
      <c r="BO11" s="79"/>
      <c r="BP11" s="79"/>
      <c r="BQ11" s="79"/>
      <c r="BR11" s="79"/>
      <c r="BS11" s="79"/>
      <c r="BT11" s="79"/>
      <c r="BU11" s="79"/>
      <c r="BV11" s="79"/>
      <c r="BW11" s="79"/>
      <c r="BX11" s="79"/>
      <c r="BY11" s="79"/>
      <c r="BZ11" s="79"/>
      <c r="CA11" s="79"/>
      <c r="CB11" s="79"/>
      <c r="CC11" s="79"/>
      <c r="CD11" s="79"/>
      <c r="CE11" s="79"/>
      <c r="CF11" s="79"/>
      <c r="CG11" s="79"/>
      <c r="CH11" s="79"/>
      <c r="CI11" s="79"/>
      <c r="CJ11" s="79"/>
      <c r="CK11" s="79"/>
      <c r="CL11" s="79"/>
      <c r="CM11" s="79"/>
      <c r="CN11" s="79"/>
      <c r="CO11" s="79"/>
      <c r="CP11" s="79"/>
      <c r="CQ11" s="79"/>
      <c r="CR11" s="79"/>
      <c r="CS11" s="79"/>
      <c r="CT11" s="79"/>
      <c r="CU11" s="79"/>
      <c r="CV11" s="79"/>
      <c r="CW11" s="79"/>
      <c r="CX11" s="79"/>
      <c r="CY11" s="79"/>
      <c r="CZ11" s="79"/>
      <c r="DA11" s="79"/>
      <c r="DB11" s="79"/>
      <c r="DC11" s="79"/>
      <c r="DD11" s="79"/>
      <c r="DE11" s="79"/>
      <c r="DF11" s="79"/>
      <c r="DG11" s="79"/>
      <c r="DH11" s="79"/>
      <c r="DI11" s="79"/>
      <c r="DJ11" s="79"/>
      <c r="DK11" s="79"/>
      <c r="DL11" s="79"/>
      <c r="DM11" s="79"/>
      <c r="DN11" s="79"/>
      <c r="DO11" s="79"/>
      <c r="DP11" s="79"/>
      <c r="DQ11" s="79"/>
      <c r="DR11" s="79"/>
      <c r="DS11" s="79"/>
      <c r="DT11" s="79"/>
      <c r="DU11" s="79"/>
      <c r="DV11" s="79"/>
      <c r="DW11" s="79"/>
      <c r="DX11" s="79"/>
      <c r="DY11" s="79"/>
      <c r="DZ11" s="79"/>
      <c r="EA11" s="79"/>
      <c r="EB11" s="79"/>
      <c r="EC11" s="79"/>
      <c r="ED11" s="79"/>
      <c r="EE11" s="79"/>
      <c r="EF11" s="79"/>
      <c r="EG11" s="79"/>
      <c r="EH11" s="79"/>
      <c r="EI11" s="79"/>
      <c r="EJ11" s="79"/>
      <c r="EK11" s="79"/>
      <c r="EL11" s="79"/>
      <c r="EM11" s="79"/>
      <c r="EN11" s="79"/>
      <c r="EO11" s="79"/>
      <c r="EP11" s="79"/>
      <c r="EQ11" s="79"/>
      <c r="ER11" s="79"/>
      <c r="ES11" s="79"/>
      <c r="ET11" s="79"/>
      <c r="EU11" s="79"/>
      <c r="EV11" s="79"/>
      <c r="EW11" s="79"/>
      <c r="EX11" s="79"/>
      <c r="EY11" s="79"/>
      <c r="EZ11" s="79"/>
      <c r="FA11" s="79"/>
      <c r="FB11" s="79"/>
      <c r="FC11" s="79"/>
      <c r="FD11" s="79"/>
      <c r="FE11" s="79"/>
      <c r="FF11" s="79"/>
      <c r="FG11" s="79"/>
      <c r="FH11" s="79"/>
      <c r="FI11" s="79"/>
      <c r="FJ11" s="79"/>
      <c r="FK11" s="79"/>
      <c r="FL11" s="79"/>
      <c r="FM11" s="79"/>
      <c r="FN11" s="79"/>
      <c r="FO11" s="79"/>
      <c r="FP11" s="79"/>
      <c r="FQ11" s="79"/>
      <c r="FR11" s="79"/>
      <c r="FS11" s="79"/>
      <c r="FT11" s="79"/>
      <c r="FU11" s="79"/>
      <c r="FV11" s="79"/>
      <c r="FW11" s="79"/>
      <c r="FX11" s="79"/>
      <c r="FY11" s="79"/>
      <c r="FZ11" s="79"/>
      <c r="GA11" s="79"/>
      <c r="GB11" s="79"/>
      <c r="GC11" s="79"/>
      <c r="GD11" s="79"/>
      <c r="GE11" s="79"/>
      <c r="GF11" s="79"/>
      <c r="GG11" s="79"/>
      <c r="GH11" s="79"/>
      <c r="GI11" s="79"/>
      <c r="GJ11" s="79"/>
      <c r="GK11" s="79"/>
      <c r="GL11" s="79"/>
      <c r="GM11" s="79"/>
      <c r="GN11" s="79"/>
      <c r="GO11" s="79"/>
      <c r="GP11" s="79"/>
      <c r="GQ11" s="79"/>
      <c r="GR11" s="79"/>
      <c r="GS11" s="79"/>
      <c r="GT11" s="79"/>
      <c r="GU11" s="79"/>
      <c r="GV11" s="79"/>
      <c r="GW11" s="79"/>
      <c r="GX11" s="79"/>
      <c r="GY11" s="79"/>
      <c r="GZ11" s="79"/>
      <c r="HA11" s="79"/>
      <c r="HB11" s="79"/>
      <c r="HC11" s="79"/>
      <c r="HD11" s="79"/>
      <c r="HE11" s="79"/>
      <c r="HF11" s="79"/>
      <c r="HG11" s="79"/>
      <c r="HH11" s="79"/>
      <c r="HI11" s="79"/>
      <c r="HJ11" s="79"/>
      <c r="HK11" s="79"/>
      <c r="HL11" s="79"/>
      <c r="HM11" s="79"/>
      <c r="HN11" s="79"/>
      <c r="HO11" s="79"/>
      <c r="HP11" s="79"/>
      <c r="HQ11" s="79"/>
      <c r="HR11" s="79"/>
      <c r="HS11" s="79"/>
      <c r="HT11" s="79"/>
      <c r="HU11" s="79"/>
      <c r="HV11" s="79"/>
      <c r="HW11" s="79"/>
      <c r="HX11" s="79"/>
      <c r="HY11" s="79"/>
      <c r="HZ11" s="79"/>
      <c r="IA11" s="79"/>
      <c r="IB11" s="79"/>
      <c r="IC11" s="79"/>
      <c r="ID11" s="79"/>
      <c r="IE11" s="79"/>
      <c r="IF11" s="79"/>
      <c r="IG11" s="79"/>
      <c r="IH11" s="79"/>
      <c r="II11" s="79"/>
      <c r="IJ11" s="79"/>
    </row>
    <row r="12" spans="1:244" s="80" customFormat="1" ht="21" x14ac:dyDescent="0.35">
      <c r="A12" s="92">
        <v>1</v>
      </c>
      <c r="B12" s="265" t="s">
        <v>312</v>
      </c>
      <c r="C12" s="93"/>
      <c r="D12" s="342"/>
      <c r="E12" s="367"/>
      <c r="F12" s="368"/>
      <c r="G12" s="369">
        <v>33</v>
      </c>
      <c r="H12" s="364" t="s">
        <v>98</v>
      </c>
      <c r="I12" s="370">
        <v>13</v>
      </c>
      <c r="J12" s="369">
        <v>29</v>
      </c>
      <c r="K12" s="364" t="s">
        <v>98</v>
      </c>
      <c r="L12" s="370">
        <v>21</v>
      </c>
      <c r="M12" s="369">
        <v>40</v>
      </c>
      <c r="N12" s="364" t="s">
        <v>98</v>
      </c>
      <c r="O12" s="370">
        <v>24</v>
      </c>
      <c r="P12" s="267">
        <f>IF(G12&gt;I12,1,0)+IF(J12&gt;L12,1,0)+IF(M12&gt;O12,1,0)</f>
        <v>3</v>
      </c>
      <c r="Q12" s="269">
        <f>IF(G12&lt;I12,1,0)+IF(J12&lt;L12,1,0)+IF(M12&lt;O12,1,0)</f>
        <v>0</v>
      </c>
      <c r="R12" s="269">
        <f>G12+J12+M12</f>
        <v>102</v>
      </c>
      <c r="S12" s="269">
        <f>I12+L12+O12</f>
        <v>58</v>
      </c>
      <c r="T12" s="586">
        <f>P12*2+Q12*1</f>
        <v>6</v>
      </c>
      <c r="U12" s="586"/>
      <c r="V12" s="349">
        <f>1+IF(T12&lt;T13,1,0)+IF(T12&lt;T14,1,0)+IF(T12&lt;T15,1,0)</f>
        <v>1</v>
      </c>
      <c r="W12" s="79"/>
      <c r="X12" s="91"/>
      <c r="Y12" s="91"/>
      <c r="Z12" s="95"/>
    </row>
    <row r="13" spans="1:244" s="80" customFormat="1" ht="21" x14ac:dyDescent="0.35">
      <c r="A13" s="92">
        <v>2</v>
      </c>
      <c r="B13" s="265" t="s">
        <v>460</v>
      </c>
      <c r="C13" s="93"/>
      <c r="D13" s="267">
        <f>I12</f>
        <v>13</v>
      </c>
      <c r="E13" s="365" t="s">
        <v>98</v>
      </c>
      <c r="F13" s="370">
        <f>G12</f>
        <v>33</v>
      </c>
      <c r="G13" s="366"/>
      <c r="H13" s="367"/>
      <c r="I13" s="368"/>
      <c r="J13" s="369">
        <v>13</v>
      </c>
      <c r="K13" s="364" t="s">
        <v>98</v>
      </c>
      <c r="L13" s="370">
        <v>29</v>
      </c>
      <c r="M13" s="369">
        <v>13</v>
      </c>
      <c r="N13" s="364" t="s">
        <v>98</v>
      </c>
      <c r="O13" s="370">
        <v>30</v>
      </c>
      <c r="P13" s="267">
        <f>IF(D13&gt;F13,1,0)+IF(J13&gt;L13,1,0)+IF(M13&gt;O13,1,0)</f>
        <v>0</v>
      </c>
      <c r="Q13" s="269">
        <f>IF(D13&lt;F13,1,0)+IF(J13&lt;L13,1,0)+IF(M13&lt;O13,1,0)</f>
        <v>3</v>
      </c>
      <c r="R13" s="269">
        <f>D13+J13+M13</f>
        <v>39</v>
      </c>
      <c r="S13" s="269">
        <f>F13+L13+O13</f>
        <v>92</v>
      </c>
      <c r="T13" s="586">
        <f>P13*2+Q13*1</f>
        <v>3</v>
      </c>
      <c r="U13" s="586"/>
      <c r="V13" s="349">
        <f>1+IF(T13&lt;T12,1,0)+IF(T13&lt;T14,1,0)+IF(T13&lt;T15,1,0)</f>
        <v>4</v>
      </c>
      <c r="W13" s="79"/>
      <c r="X13" s="91"/>
      <c r="Y13" s="91"/>
      <c r="Z13" s="95"/>
    </row>
    <row r="14" spans="1:244" ht="21" x14ac:dyDescent="0.35">
      <c r="A14" s="92">
        <v>3</v>
      </c>
      <c r="B14" s="265" t="s">
        <v>461</v>
      </c>
      <c r="C14" s="93"/>
      <c r="D14" s="267">
        <f>L12</f>
        <v>21</v>
      </c>
      <c r="E14" s="365" t="s">
        <v>98</v>
      </c>
      <c r="F14" s="370">
        <f>J12</f>
        <v>29</v>
      </c>
      <c r="G14" s="369">
        <f>L13</f>
        <v>29</v>
      </c>
      <c r="H14" s="365" t="s">
        <v>98</v>
      </c>
      <c r="I14" s="370">
        <f>J13</f>
        <v>13</v>
      </c>
      <c r="J14" s="366"/>
      <c r="K14" s="367"/>
      <c r="L14" s="368"/>
      <c r="M14" s="369">
        <v>17</v>
      </c>
      <c r="N14" s="364" t="s">
        <v>98</v>
      </c>
      <c r="O14" s="370">
        <v>20</v>
      </c>
      <c r="P14" s="267">
        <f>IF(D14&gt;F14,1,0)+IF(G14&gt;I14,1,0)+IF(M14&gt;O14,1,0)</f>
        <v>1</v>
      </c>
      <c r="Q14" s="269">
        <f>IF(D14&lt;F14,1,0)+IF(G14&lt;I14,1,0)+IF(M14&lt;O14,1,0)</f>
        <v>2</v>
      </c>
      <c r="R14" s="269">
        <f>D14+G14+M14</f>
        <v>67</v>
      </c>
      <c r="S14" s="269">
        <f>F14+I14+O14</f>
        <v>62</v>
      </c>
      <c r="T14" s="586">
        <f>P14*2+Q14*1</f>
        <v>4</v>
      </c>
      <c r="U14" s="586"/>
      <c r="V14" s="349">
        <f>1+IF(T14&lt;T12,1,0)+IF(T14&lt;T13,1,0)+IF(T14&lt;T15,1,0)</f>
        <v>3</v>
      </c>
      <c r="W14" s="79"/>
      <c r="X14" s="91"/>
      <c r="Y14" s="91"/>
      <c r="Z14" s="95"/>
      <c r="AA14" s="80"/>
      <c r="AB14" s="80"/>
      <c r="AC14" s="80"/>
      <c r="AD14" s="80"/>
      <c r="AE14" s="80"/>
      <c r="AF14" s="80"/>
      <c r="AG14" s="80"/>
      <c r="AH14" s="80"/>
      <c r="AI14" s="80"/>
      <c r="AJ14" s="80"/>
      <c r="AK14" s="80"/>
      <c r="AL14" s="80"/>
      <c r="AM14" s="80"/>
      <c r="AN14" s="80"/>
      <c r="AO14" s="80"/>
      <c r="AP14" s="80"/>
      <c r="AQ14" s="80"/>
      <c r="AR14" s="80"/>
      <c r="AS14" s="80"/>
      <c r="AT14" s="80"/>
      <c r="AU14" s="80"/>
      <c r="AV14" s="80"/>
      <c r="AW14" s="80"/>
      <c r="AX14" s="80"/>
      <c r="AY14" s="80"/>
      <c r="AZ14" s="80"/>
      <c r="BA14" s="80"/>
      <c r="BB14" s="80"/>
      <c r="BC14" s="80"/>
      <c r="BD14" s="80"/>
      <c r="BE14" s="80"/>
      <c r="BF14" s="80"/>
      <c r="BG14" s="80"/>
      <c r="BH14" s="80"/>
      <c r="BI14" s="80"/>
      <c r="BJ14" s="80"/>
      <c r="BK14" s="80"/>
      <c r="BL14" s="80"/>
      <c r="BM14" s="80"/>
      <c r="BN14" s="80"/>
      <c r="BO14" s="80"/>
      <c r="BP14" s="80"/>
      <c r="BQ14" s="80"/>
      <c r="BR14" s="80"/>
      <c r="BS14" s="80"/>
      <c r="BT14" s="80"/>
      <c r="BU14" s="80"/>
      <c r="BV14" s="80"/>
      <c r="BW14" s="80"/>
      <c r="BX14" s="80"/>
      <c r="BY14" s="80"/>
      <c r="BZ14" s="80"/>
      <c r="CA14" s="80"/>
      <c r="CB14" s="80"/>
      <c r="CC14" s="80"/>
      <c r="CD14" s="80"/>
      <c r="CE14" s="80"/>
      <c r="CF14" s="80"/>
      <c r="CG14" s="80"/>
      <c r="CH14" s="80"/>
      <c r="CI14" s="80"/>
      <c r="CJ14" s="80"/>
      <c r="CK14" s="80"/>
      <c r="CL14" s="80"/>
      <c r="CM14" s="80"/>
      <c r="CN14" s="80"/>
      <c r="CO14" s="80"/>
      <c r="CP14" s="80"/>
      <c r="CQ14" s="80"/>
      <c r="CR14" s="80"/>
      <c r="CS14" s="80"/>
      <c r="CT14" s="80"/>
      <c r="CU14" s="80"/>
      <c r="CV14" s="80"/>
      <c r="CW14" s="80"/>
      <c r="CX14" s="80"/>
      <c r="CY14" s="80"/>
      <c r="CZ14" s="80"/>
      <c r="DA14" s="80"/>
      <c r="DB14" s="80"/>
      <c r="DC14" s="80"/>
      <c r="DD14" s="80"/>
      <c r="DE14" s="80"/>
      <c r="DF14" s="80"/>
      <c r="DG14" s="80"/>
      <c r="DH14" s="80"/>
      <c r="DI14" s="80"/>
      <c r="DJ14" s="80"/>
      <c r="DK14" s="80"/>
      <c r="DL14" s="80"/>
      <c r="DM14" s="80"/>
      <c r="DN14" s="80"/>
      <c r="DO14" s="80"/>
      <c r="DP14" s="80"/>
      <c r="DQ14" s="80"/>
      <c r="DR14" s="80"/>
      <c r="DS14" s="80"/>
      <c r="DT14" s="80"/>
      <c r="DU14" s="80"/>
      <c r="DV14" s="80"/>
      <c r="DW14" s="80"/>
      <c r="DX14" s="80"/>
      <c r="DY14" s="80"/>
      <c r="DZ14" s="80"/>
      <c r="EA14" s="80"/>
      <c r="EB14" s="80"/>
      <c r="EC14" s="80"/>
      <c r="ED14" s="80"/>
      <c r="EE14" s="80"/>
      <c r="EF14" s="80"/>
      <c r="EG14" s="80"/>
      <c r="EH14" s="80"/>
      <c r="EI14" s="80"/>
      <c r="EJ14" s="80"/>
      <c r="EK14" s="80"/>
      <c r="EL14" s="80"/>
      <c r="EM14" s="80"/>
      <c r="EN14" s="80"/>
      <c r="EO14" s="80"/>
      <c r="EP14" s="80"/>
      <c r="EQ14" s="80"/>
      <c r="ER14" s="80"/>
      <c r="ES14" s="80"/>
      <c r="ET14" s="80"/>
      <c r="EU14" s="80"/>
      <c r="EV14" s="80"/>
      <c r="EW14" s="80"/>
      <c r="EX14" s="80"/>
      <c r="EY14" s="80"/>
      <c r="EZ14" s="80"/>
      <c r="FA14" s="80"/>
      <c r="FB14" s="80"/>
      <c r="FC14" s="80"/>
      <c r="FD14" s="80"/>
      <c r="FE14" s="80"/>
      <c r="FF14" s="80"/>
      <c r="FG14" s="80"/>
      <c r="FH14" s="80"/>
      <c r="FI14" s="80"/>
      <c r="FJ14" s="80"/>
      <c r="FK14" s="80"/>
      <c r="FL14" s="80"/>
      <c r="FM14" s="80"/>
      <c r="FN14" s="80"/>
      <c r="FO14" s="80"/>
      <c r="FP14" s="80"/>
      <c r="FQ14" s="80"/>
      <c r="FR14" s="80"/>
      <c r="FS14" s="80"/>
      <c r="FT14" s="80"/>
      <c r="FU14" s="80"/>
      <c r="FV14" s="80"/>
      <c r="FW14" s="80"/>
      <c r="FX14" s="80"/>
      <c r="FY14" s="80"/>
      <c r="FZ14" s="80"/>
      <c r="GA14" s="80"/>
      <c r="GB14" s="80"/>
      <c r="GC14" s="80"/>
      <c r="GD14" s="80"/>
      <c r="GE14" s="80"/>
      <c r="GF14" s="80"/>
      <c r="GG14" s="80"/>
      <c r="GH14" s="80"/>
      <c r="GI14" s="80"/>
      <c r="GJ14" s="80"/>
      <c r="GK14" s="80"/>
      <c r="GL14" s="80"/>
      <c r="GM14" s="80"/>
      <c r="GN14" s="80"/>
      <c r="GO14" s="80"/>
      <c r="GP14" s="80"/>
      <c r="GQ14" s="80"/>
      <c r="GR14" s="80"/>
      <c r="GS14" s="80"/>
      <c r="GT14" s="80"/>
      <c r="GU14" s="80"/>
      <c r="GV14" s="80"/>
      <c r="GW14" s="80"/>
      <c r="GX14" s="80"/>
      <c r="GY14" s="80"/>
      <c r="GZ14" s="80"/>
      <c r="HA14" s="80"/>
      <c r="HB14" s="80"/>
      <c r="HC14" s="80"/>
      <c r="HD14" s="80"/>
      <c r="HE14" s="80"/>
      <c r="HF14" s="80"/>
      <c r="HG14" s="80"/>
      <c r="HH14" s="80"/>
      <c r="HI14" s="80"/>
      <c r="HJ14" s="80"/>
      <c r="HK14" s="80"/>
      <c r="HL14" s="80"/>
      <c r="HM14" s="80"/>
      <c r="HN14" s="80"/>
      <c r="HO14" s="80"/>
      <c r="HP14" s="80"/>
      <c r="HQ14" s="80"/>
      <c r="HR14" s="80"/>
      <c r="HS14" s="80"/>
      <c r="HT14" s="80"/>
      <c r="HU14" s="80"/>
      <c r="HV14" s="80"/>
      <c r="HW14" s="80"/>
      <c r="HX14" s="80"/>
      <c r="HY14" s="80"/>
      <c r="HZ14" s="80"/>
      <c r="IA14" s="80"/>
      <c r="IB14" s="80"/>
      <c r="IC14" s="80"/>
      <c r="ID14" s="80"/>
      <c r="IE14" s="80"/>
      <c r="IF14" s="80"/>
      <c r="IG14" s="80"/>
      <c r="IH14" s="80"/>
      <c r="II14" s="80"/>
      <c r="IJ14" s="80"/>
    </row>
    <row r="15" spans="1:244" s="96" customFormat="1" ht="21" x14ac:dyDescent="0.35">
      <c r="A15" s="92">
        <v>4</v>
      </c>
      <c r="B15" s="265" t="s">
        <v>229</v>
      </c>
      <c r="C15" s="93"/>
      <c r="D15" s="267">
        <f>O12</f>
        <v>24</v>
      </c>
      <c r="E15" s="365" t="s">
        <v>98</v>
      </c>
      <c r="F15" s="370">
        <f>M12</f>
        <v>40</v>
      </c>
      <c r="G15" s="369">
        <f>O13</f>
        <v>30</v>
      </c>
      <c r="H15" s="365" t="s">
        <v>98</v>
      </c>
      <c r="I15" s="370">
        <f>M13</f>
        <v>13</v>
      </c>
      <c r="J15" s="369">
        <f>O14</f>
        <v>20</v>
      </c>
      <c r="K15" s="365" t="s">
        <v>98</v>
      </c>
      <c r="L15" s="370">
        <f>M14</f>
        <v>17</v>
      </c>
      <c r="M15" s="366"/>
      <c r="N15" s="367"/>
      <c r="O15" s="368"/>
      <c r="P15" s="267">
        <f>IF(D15&gt;F15,1,0)+IF(G15&gt;I15,1,0)+IF(J15&gt;L15,1,0)</f>
        <v>2</v>
      </c>
      <c r="Q15" s="269">
        <f>IF(D15&lt;F15,1,0)+IF(G15&lt;I15,1,0)+IF(J15&lt;L15,1,0)</f>
        <v>1</v>
      </c>
      <c r="R15" s="269">
        <f>D15+G15+J15</f>
        <v>74</v>
      </c>
      <c r="S15" s="269">
        <f>F15+I15+L15</f>
        <v>70</v>
      </c>
      <c r="T15" s="586">
        <f>P15*2+Q15*1</f>
        <v>5</v>
      </c>
      <c r="U15" s="586"/>
      <c r="V15" s="349">
        <f>1+IF(T15&lt;T12,1,0)+IF(T15&lt;T13,1,0)+IF(T15&lt;T14,1,0)</f>
        <v>2</v>
      </c>
      <c r="W15" s="79"/>
      <c r="X15" s="91"/>
      <c r="Y15" s="91"/>
      <c r="Z15" s="95"/>
      <c r="AA15" s="80"/>
      <c r="AB15" s="80"/>
      <c r="AC15" s="80"/>
      <c r="AD15" s="80"/>
      <c r="AE15" s="80"/>
      <c r="AF15" s="80"/>
      <c r="AG15" s="80"/>
      <c r="AH15" s="80"/>
      <c r="AI15" s="80"/>
      <c r="AJ15" s="80"/>
      <c r="AK15" s="80"/>
      <c r="AL15" s="80"/>
      <c r="AM15" s="80"/>
      <c r="AN15" s="80"/>
      <c r="AO15" s="80"/>
      <c r="AP15" s="80"/>
      <c r="AQ15" s="80"/>
      <c r="AR15" s="80"/>
      <c r="AS15" s="80"/>
      <c r="AT15" s="80"/>
      <c r="AU15" s="80"/>
      <c r="AV15" s="80"/>
      <c r="AW15" s="80"/>
      <c r="AX15" s="80"/>
      <c r="AY15" s="80"/>
      <c r="AZ15" s="80"/>
      <c r="BA15" s="80"/>
      <c r="BB15" s="80"/>
      <c r="BC15" s="80"/>
      <c r="BD15" s="80"/>
      <c r="BE15" s="80"/>
      <c r="BF15" s="80"/>
      <c r="BG15" s="80"/>
      <c r="BH15" s="80"/>
      <c r="BI15" s="80"/>
      <c r="BJ15" s="80"/>
      <c r="BK15" s="80"/>
      <c r="BL15" s="80"/>
      <c r="BM15" s="80"/>
      <c r="BN15" s="80"/>
      <c r="BO15" s="80"/>
      <c r="BP15" s="80"/>
      <c r="BQ15" s="80"/>
      <c r="BR15" s="80"/>
      <c r="BS15" s="80"/>
      <c r="BT15" s="80"/>
      <c r="BU15" s="80"/>
      <c r="BV15" s="80"/>
      <c r="BW15" s="80"/>
      <c r="BX15" s="80"/>
      <c r="BY15" s="80"/>
      <c r="BZ15" s="80"/>
      <c r="CA15" s="80"/>
      <c r="CB15" s="80"/>
      <c r="CC15" s="80"/>
      <c r="CD15" s="80"/>
      <c r="CE15" s="80"/>
      <c r="CF15" s="80"/>
      <c r="CG15" s="80"/>
      <c r="CH15" s="80"/>
      <c r="CI15" s="80"/>
      <c r="CJ15" s="80"/>
      <c r="CK15" s="80"/>
      <c r="CL15" s="80"/>
      <c r="CM15" s="80"/>
      <c r="CN15" s="80"/>
      <c r="CO15" s="80"/>
      <c r="CP15" s="80"/>
      <c r="CQ15" s="80"/>
      <c r="CR15" s="80"/>
      <c r="CS15" s="80"/>
      <c r="CT15" s="80"/>
      <c r="CU15" s="80"/>
      <c r="CV15" s="80"/>
      <c r="CW15" s="80"/>
      <c r="CX15" s="80"/>
      <c r="CY15" s="80"/>
      <c r="CZ15" s="80"/>
      <c r="DA15" s="80"/>
      <c r="DB15" s="80"/>
      <c r="DC15" s="80"/>
      <c r="DD15" s="80"/>
      <c r="DE15" s="80"/>
      <c r="DF15" s="80"/>
      <c r="DG15" s="80"/>
      <c r="DH15" s="80"/>
      <c r="DI15" s="80"/>
      <c r="DJ15" s="80"/>
      <c r="DK15" s="80"/>
      <c r="DL15" s="80"/>
      <c r="DM15" s="80"/>
      <c r="DN15" s="80"/>
      <c r="DO15" s="80"/>
      <c r="DP15" s="80"/>
      <c r="DQ15" s="80"/>
      <c r="DR15" s="80"/>
      <c r="DS15" s="80"/>
      <c r="DT15" s="80"/>
      <c r="DU15" s="80"/>
      <c r="DV15" s="80"/>
      <c r="DW15" s="80"/>
      <c r="DX15" s="80"/>
      <c r="DY15" s="80"/>
      <c r="DZ15" s="80"/>
      <c r="EA15" s="80"/>
      <c r="EB15" s="80"/>
      <c r="EC15" s="80"/>
      <c r="ED15" s="80"/>
      <c r="EE15" s="80"/>
      <c r="EF15" s="80"/>
      <c r="EG15" s="80"/>
      <c r="EH15" s="80"/>
      <c r="EI15" s="80"/>
      <c r="EJ15" s="80"/>
      <c r="EK15" s="80"/>
      <c r="EL15" s="80"/>
      <c r="EM15" s="80"/>
      <c r="EN15" s="80"/>
      <c r="EO15" s="80"/>
      <c r="EP15" s="80"/>
      <c r="EQ15" s="80"/>
      <c r="ER15" s="80"/>
      <c r="ES15" s="80"/>
      <c r="ET15" s="80"/>
      <c r="EU15" s="80"/>
      <c r="EV15" s="80"/>
      <c r="EW15" s="80"/>
      <c r="EX15" s="80"/>
      <c r="EY15" s="80"/>
      <c r="EZ15" s="80"/>
      <c r="FA15" s="80"/>
      <c r="FB15" s="80"/>
      <c r="FC15" s="80"/>
      <c r="FD15" s="80"/>
      <c r="FE15" s="80"/>
      <c r="FF15" s="80"/>
      <c r="FG15" s="80"/>
      <c r="FH15" s="80"/>
      <c r="FI15" s="80"/>
      <c r="FJ15" s="80"/>
      <c r="FK15" s="80"/>
      <c r="FL15" s="80"/>
      <c r="FM15" s="80"/>
      <c r="FN15" s="80"/>
      <c r="FO15" s="80"/>
      <c r="FP15" s="80"/>
      <c r="FQ15" s="80"/>
      <c r="FR15" s="80"/>
      <c r="FS15" s="80"/>
      <c r="FT15" s="80"/>
      <c r="FU15" s="80"/>
      <c r="FV15" s="80"/>
      <c r="FW15" s="80"/>
      <c r="FX15" s="80"/>
      <c r="FY15" s="80"/>
      <c r="FZ15" s="80"/>
      <c r="GA15" s="80"/>
      <c r="GB15" s="80"/>
      <c r="GC15" s="80"/>
      <c r="GD15" s="80"/>
      <c r="GE15" s="80"/>
      <c r="GF15" s="80"/>
      <c r="GG15" s="80"/>
      <c r="GH15" s="80"/>
      <c r="GI15" s="80"/>
      <c r="GJ15" s="80"/>
      <c r="GK15" s="80"/>
      <c r="GL15" s="80"/>
      <c r="GM15" s="80"/>
      <c r="GN15" s="80"/>
      <c r="GO15" s="80"/>
      <c r="GP15" s="80"/>
      <c r="GQ15" s="80"/>
      <c r="GR15" s="80"/>
      <c r="GS15" s="80"/>
      <c r="GT15" s="80"/>
      <c r="GU15" s="80"/>
      <c r="GV15" s="80"/>
      <c r="GW15" s="80"/>
      <c r="GX15" s="80"/>
      <c r="GY15" s="80"/>
      <c r="GZ15" s="80"/>
      <c r="HA15" s="80"/>
      <c r="HB15" s="80"/>
      <c r="HC15" s="80"/>
      <c r="HD15" s="80"/>
      <c r="HE15" s="80"/>
      <c r="HF15" s="80"/>
      <c r="HG15" s="80"/>
      <c r="HH15" s="80"/>
      <c r="HI15" s="80"/>
      <c r="HJ15" s="80"/>
      <c r="HK15" s="80"/>
      <c r="HL15" s="80"/>
      <c r="HM15" s="80"/>
      <c r="HN15" s="80"/>
      <c r="HO15" s="80"/>
      <c r="HP15" s="80"/>
      <c r="HQ15" s="80"/>
      <c r="HR15" s="80"/>
      <c r="HS15" s="80"/>
      <c r="HT15" s="80"/>
      <c r="HU15" s="80"/>
      <c r="HV15" s="80"/>
      <c r="HW15" s="80"/>
      <c r="HX15" s="80"/>
      <c r="HY15" s="80"/>
      <c r="HZ15" s="80"/>
      <c r="IA15" s="80"/>
      <c r="IB15" s="80"/>
      <c r="IC15" s="80"/>
      <c r="ID15" s="80"/>
      <c r="IE15" s="80"/>
      <c r="IF15" s="80"/>
      <c r="IG15" s="80"/>
      <c r="IH15" s="80"/>
      <c r="II15" s="80"/>
      <c r="IJ15" s="80"/>
    </row>
    <row r="16" spans="1:244" s="96" customFormat="1" x14ac:dyDescent="0.3">
      <c r="A16" s="97"/>
      <c r="B16" s="97"/>
      <c r="C16" s="97"/>
      <c r="D16" s="98"/>
      <c r="E16" s="97"/>
      <c r="F16" s="98"/>
      <c r="G16" s="98"/>
      <c r="H16" s="97"/>
      <c r="I16" s="98"/>
      <c r="J16" s="98"/>
      <c r="K16" s="97"/>
      <c r="L16" s="98"/>
      <c r="M16" s="98"/>
      <c r="N16" s="97"/>
      <c r="O16" s="98"/>
      <c r="P16" s="99"/>
      <c r="Q16" s="98"/>
      <c r="R16" s="99"/>
      <c r="S16" s="98"/>
      <c r="T16" s="587"/>
      <c r="U16" s="587"/>
      <c r="V16" s="97"/>
      <c r="W16" s="74"/>
      <c r="X16" s="100"/>
      <c r="Y16" s="100"/>
      <c r="Z16" s="101"/>
      <c r="AA16" s="78"/>
      <c r="AB16" s="78"/>
      <c r="AC16" s="78"/>
      <c r="AD16" s="78"/>
      <c r="AE16" s="78"/>
      <c r="AF16" s="78"/>
      <c r="AG16" s="78"/>
      <c r="AH16" s="78"/>
      <c r="AI16" s="78"/>
      <c r="AJ16" s="78"/>
      <c r="AK16" s="78"/>
      <c r="AL16" s="78"/>
      <c r="AM16" s="78"/>
      <c r="AN16" s="78"/>
      <c r="AO16" s="78"/>
      <c r="AP16" s="78"/>
      <c r="AQ16" s="78"/>
      <c r="AR16" s="78"/>
      <c r="AS16" s="78"/>
      <c r="AT16" s="78"/>
      <c r="AU16" s="78"/>
      <c r="AV16" s="78"/>
      <c r="AW16" s="78"/>
      <c r="AX16" s="78"/>
      <c r="AY16" s="78"/>
      <c r="AZ16" s="78"/>
      <c r="BA16" s="78"/>
      <c r="BB16" s="78"/>
      <c r="BC16" s="78"/>
      <c r="BD16" s="78"/>
      <c r="BE16" s="78"/>
      <c r="BF16" s="78"/>
      <c r="BG16" s="78"/>
      <c r="BH16" s="78"/>
      <c r="BI16" s="78"/>
      <c r="BJ16" s="78"/>
      <c r="BK16" s="78"/>
      <c r="BL16" s="78"/>
      <c r="BM16" s="78"/>
      <c r="BN16" s="78"/>
      <c r="BO16" s="78"/>
      <c r="BP16" s="78"/>
      <c r="BQ16" s="78"/>
      <c r="BR16" s="78"/>
      <c r="BS16" s="78"/>
      <c r="BT16" s="78"/>
      <c r="BU16" s="78"/>
      <c r="BV16" s="78"/>
      <c r="BW16" s="78"/>
      <c r="BX16" s="78"/>
      <c r="BY16" s="78"/>
      <c r="BZ16" s="78"/>
      <c r="CA16" s="78"/>
      <c r="CB16" s="78"/>
      <c r="CC16" s="78"/>
      <c r="CD16" s="78"/>
      <c r="CE16" s="78"/>
      <c r="CF16" s="78"/>
      <c r="CG16" s="78"/>
      <c r="CH16" s="78"/>
      <c r="CI16" s="78"/>
      <c r="CJ16" s="78"/>
      <c r="CK16" s="78"/>
      <c r="CL16" s="78"/>
      <c r="CM16" s="78"/>
      <c r="CN16" s="78"/>
      <c r="CO16" s="78"/>
      <c r="CP16" s="78"/>
      <c r="CQ16" s="78"/>
      <c r="CR16" s="78"/>
      <c r="CS16" s="78"/>
      <c r="CT16" s="78"/>
      <c r="CU16" s="78"/>
      <c r="CV16" s="78"/>
      <c r="CW16" s="78"/>
      <c r="CX16" s="78"/>
      <c r="CY16" s="78"/>
      <c r="CZ16" s="78"/>
      <c r="DA16" s="78"/>
      <c r="DB16" s="78"/>
      <c r="DC16" s="78"/>
      <c r="DD16" s="78"/>
      <c r="DE16" s="78"/>
      <c r="DF16" s="78"/>
      <c r="DG16" s="78"/>
      <c r="DH16" s="78"/>
      <c r="DI16" s="78"/>
      <c r="DJ16" s="78"/>
      <c r="DK16" s="78"/>
      <c r="DL16" s="78"/>
      <c r="DM16" s="78"/>
      <c r="DN16" s="78"/>
      <c r="DO16" s="78"/>
      <c r="DP16" s="78"/>
      <c r="DQ16" s="78"/>
      <c r="DR16" s="78"/>
      <c r="DS16" s="78"/>
      <c r="DT16" s="78"/>
      <c r="DU16" s="78"/>
      <c r="DV16" s="78"/>
      <c r="DW16" s="78"/>
      <c r="DX16" s="78"/>
      <c r="DY16" s="78"/>
      <c r="DZ16" s="78"/>
      <c r="EA16" s="78"/>
      <c r="EB16" s="78"/>
      <c r="EC16" s="78"/>
      <c r="ED16" s="78"/>
      <c r="EE16" s="78"/>
      <c r="EF16" s="78"/>
      <c r="EG16" s="78"/>
      <c r="EH16" s="78"/>
      <c r="EI16" s="78"/>
      <c r="EJ16" s="78"/>
      <c r="EK16" s="78"/>
      <c r="EL16" s="78"/>
      <c r="EM16" s="78"/>
      <c r="EN16" s="78"/>
      <c r="EO16" s="78"/>
      <c r="EP16" s="78"/>
      <c r="EQ16" s="78"/>
      <c r="ER16" s="78"/>
      <c r="ES16" s="78"/>
      <c r="ET16" s="78"/>
      <c r="EU16" s="78"/>
      <c r="EV16" s="78"/>
      <c r="EW16" s="78"/>
      <c r="EX16" s="78"/>
      <c r="EY16" s="78"/>
      <c r="EZ16" s="78"/>
      <c r="FA16" s="78"/>
      <c r="FB16" s="78"/>
      <c r="FC16" s="78"/>
      <c r="FD16" s="78"/>
      <c r="FE16" s="78"/>
      <c r="FF16" s="78"/>
      <c r="FG16" s="78"/>
      <c r="FH16" s="78"/>
      <c r="FI16" s="78"/>
      <c r="FJ16" s="78"/>
      <c r="FK16" s="78"/>
      <c r="FL16" s="78"/>
      <c r="FM16" s="78"/>
      <c r="FN16" s="78"/>
      <c r="FO16" s="78"/>
      <c r="FP16" s="78"/>
      <c r="FQ16" s="78"/>
      <c r="FR16" s="78"/>
      <c r="FS16" s="78"/>
      <c r="FT16" s="78"/>
      <c r="FU16" s="78"/>
      <c r="FV16" s="78"/>
      <c r="FW16" s="78"/>
      <c r="FX16" s="78"/>
      <c r="FY16" s="78"/>
      <c r="FZ16" s="78"/>
      <c r="GA16" s="78"/>
      <c r="GB16" s="78"/>
      <c r="GC16" s="78"/>
      <c r="GD16" s="78"/>
      <c r="GE16" s="78"/>
      <c r="GF16" s="78"/>
      <c r="GG16" s="78"/>
      <c r="GH16" s="78"/>
      <c r="GI16" s="78"/>
      <c r="GJ16" s="78"/>
      <c r="GK16" s="78"/>
      <c r="GL16" s="78"/>
      <c r="GM16" s="78"/>
      <c r="GN16" s="78"/>
      <c r="GO16" s="78"/>
      <c r="GP16" s="78"/>
      <c r="GQ16" s="78"/>
      <c r="GR16" s="78"/>
      <c r="GS16" s="78"/>
      <c r="GT16" s="78"/>
      <c r="GU16" s="78"/>
      <c r="GV16" s="78"/>
      <c r="GW16" s="78"/>
      <c r="GX16" s="78"/>
      <c r="GY16" s="78"/>
      <c r="GZ16" s="78"/>
      <c r="HA16" s="78"/>
      <c r="HB16" s="78"/>
      <c r="HC16" s="78"/>
      <c r="HD16" s="78"/>
      <c r="HE16" s="78"/>
      <c r="HF16" s="78"/>
      <c r="HG16" s="78"/>
      <c r="HH16" s="78"/>
      <c r="HI16" s="78"/>
      <c r="HJ16" s="78"/>
      <c r="HK16" s="78"/>
      <c r="HL16" s="78"/>
      <c r="HM16" s="78"/>
      <c r="HN16" s="78"/>
      <c r="HO16" s="78"/>
      <c r="HP16" s="78"/>
      <c r="HQ16" s="78"/>
      <c r="HR16" s="78"/>
      <c r="HS16" s="78"/>
      <c r="HT16" s="78"/>
      <c r="HU16" s="78"/>
      <c r="HV16" s="78"/>
      <c r="HW16" s="78"/>
      <c r="HX16" s="78"/>
      <c r="HY16" s="78"/>
      <c r="HZ16" s="78"/>
      <c r="IA16" s="78"/>
      <c r="IB16" s="78"/>
      <c r="IC16" s="78"/>
      <c r="ID16" s="78"/>
      <c r="IE16" s="78"/>
      <c r="IF16" s="78"/>
      <c r="IG16" s="78"/>
      <c r="IH16" s="78"/>
      <c r="II16" s="78"/>
      <c r="IJ16" s="78"/>
    </row>
    <row r="17" spans="1:244" s="96" customFormat="1" ht="15.75" x14ac:dyDescent="0.25">
      <c r="A17" s="102"/>
      <c r="B17" s="103" t="s">
        <v>243</v>
      </c>
      <c r="C17" s="102"/>
      <c r="D17" s="104"/>
      <c r="E17" s="102"/>
      <c r="F17" s="104"/>
      <c r="G17" s="104"/>
      <c r="H17" s="102"/>
      <c r="I17" s="104"/>
      <c r="J17" s="104"/>
      <c r="K17" s="102"/>
      <c r="L17" s="104"/>
      <c r="M17" s="104"/>
      <c r="N17" s="102"/>
      <c r="O17" s="104"/>
      <c r="P17" s="104"/>
      <c r="Q17" s="104"/>
      <c r="R17" s="104"/>
      <c r="S17" s="104"/>
      <c r="T17" s="102"/>
      <c r="U17" s="102"/>
      <c r="V17" s="102"/>
      <c r="W17" s="105"/>
      <c r="X17" s="106"/>
      <c r="Y17" s="106"/>
      <c r="Z17" s="107"/>
    </row>
    <row r="18" spans="1:244" s="109" customFormat="1" ht="18" x14ac:dyDescent="0.25">
      <c r="A18" s="102"/>
      <c r="B18" s="108" t="s">
        <v>100</v>
      </c>
      <c r="C18" s="102"/>
      <c r="D18" s="104"/>
      <c r="E18" s="102"/>
      <c r="F18" s="104"/>
      <c r="G18" s="104"/>
      <c r="H18" s="102"/>
      <c r="I18" s="104"/>
      <c r="J18" s="104"/>
      <c r="K18" s="102"/>
      <c r="L18" s="104"/>
      <c r="M18" s="104"/>
      <c r="N18" s="102"/>
      <c r="O18" s="104"/>
      <c r="P18" s="104"/>
      <c r="Q18" s="104"/>
      <c r="R18" s="104"/>
      <c r="S18" s="104"/>
      <c r="T18" s="102"/>
      <c r="U18" s="102"/>
      <c r="V18" s="102"/>
      <c r="W18" s="105"/>
      <c r="X18" s="106"/>
      <c r="Y18" s="106"/>
      <c r="Z18" s="107"/>
      <c r="AA18" s="96"/>
      <c r="AB18" s="96"/>
      <c r="AC18" s="96"/>
      <c r="AD18" s="96"/>
      <c r="AE18" s="96"/>
      <c r="AF18" s="96"/>
      <c r="AG18" s="96"/>
      <c r="AH18" s="96"/>
      <c r="AI18" s="96"/>
      <c r="AJ18" s="96"/>
      <c r="AK18" s="96"/>
      <c r="AL18" s="96"/>
      <c r="AM18" s="96"/>
      <c r="AN18" s="96"/>
      <c r="AO18" s="96"/>
      <c r="AP18" s="96"/>
      <c r="AQ18" s="96"/>
      <c r="AR18" s="96"/>
      <c r="AS18" s="96"/>
      <c r="AT18" s="96"/>
      <c r="AU18" s="96"/>
      <c r="AV18" s="96"/>
      <c r="AW18" s="96"/>
      <c r="AX18" s="96"/>
      <c r="AY18" s="96"/>
      <c r="AZ18" s="96"/>
      <c r="BA18" s="96"/>
      <c r="BB18" s="96"/>
      <c r="BC18" s="96"/>
      <c r="BD18" s="96"/>
      <c r="BE18" s="96"/>
      <c r="BF18" s="96"/>
      <c r="BG18" s="96"/>
      <c r="BH18" s="96"/>
      <c r="BI18" s="96"/>
      <c r="BJ18" s="96"/>
      <c r="BK18" s="96"/>
      <c r="BL18" s="96"/>
      <c r="BM18" s="96"/>
      <c r="BN18" s="96"/>
      <c r="BO18" s="96"/>
      <c r="BP18" s="96"/>
      <c r="BQ18" s="96"/>
      <c r="BR18" s="96"/>
      <c r="BS18" s="96"/>
      <c r="BT18" s="96"/>
      <c r="BU18" s="96"/>
      <c r="BV18" s="96"/>
      <c r="BW18" s="96"/>
      <c r="BX18" s="96"/>
      <c r="BY18" s="96"/>
      <c r="BZ18" s="96"/>
      <c r="CA18" s="96"/>
      <c r="CB18" s="96"/>
      <c r="CC18" s="96"/>
      <c r="CD18" s="96"/>
      <c r="CE18" s="96"/>
      <c r="CF18" s="96"/>
      <c r="CG18" s="96"/>
      <c r="CH18" s="96"/>
      <c r="CI18" s="96"/>
      <c r="CJ18" s="96"/>
      <c r="CK18" s="96"/>
      <c r="CL18" s="96"/>
      <c r="CM18" s="96"/>
      <c r="CN18" s="96"/>
      <c r="CO18" s="96"/>
      <c r="CP18" s="96"/>
      <c r="CQ18" s="96"/>
      <c r="CR18" s="96"/>
      <c r="CS18" s="96"/>
      <c r="CT18" s="96"/>
      <c r="CU18" s="96"/>
      <c r="CV18" s="96"/>
      <c r="CW18" s="96"/>
      <c r="CX18" s="96"/>
      <c r="CY18" s="96"/>
      <c r="CZ18" s="96"/>
      <c r="DA18" s="96"/>
      <c r="DB18" s="96"/>
      <c r="DC18" s="96"/>
      <c r="DD18" s="96"/>
      <c r="DE18" s="96"/>
      <c r="DF18" s="96"/>
      <c r="DG18" s="96"/>
      <c r="DH18" s="96"/>
      <c r="DI18" s="96"/>
      <c r="DJ18" s="96"/>
      <c r="DK18" s="96"/>
      <c r="DL18" s="96"/>
      <c r="DM18" s="96"/>
      <c r="DN18" s="96"/>
      <c r="DO18" s="96"/>
      <c r="DP18" s="96"/>
      <c r="DQ18" s="96"/>
      <c r="DR18" s="96"/>
      <c r="DS18" s="96"/>
      <c r="DT18" s="96"/>
      <c r="DU18" s="96"/>
      <c r="DV18" s="96"/>
      <c r="DW18" s="96"/>
      <c r="DX18" s="96"/>
      <c r="DY18" s="96"/>
      <c r="DZ18" s="96"/>
      <c r="EA18" s="96"/>
      <c r="EB18" s="96"/>
      <c r="EC18" s="96"/>
      <c r="ED18" s="96"/>
      <c r="EE18" s="96"/>
      <c r="EF18" s="96"/>
      <c r="EG18" s="96"/>
      <c r="EH18" s="96"/>
      <c r="EI18" s="96"/>
      <c r="EJ18" s="96"/>
      <c r="EK18" s="96"/>
      <c r="EL18" s="96"/>
      <c r="EM18" s="96"/>
      <c r="EN18" s="96"/>
      <c r="EO18" s="96"/>
      <c r="EP18" s="96"/>
      <c r="EQ18" s="96"/>
      <c r="ER18" s="96"/>
      <c r="ES18" s="96"/>
      <c r="ET18" s="96"/>
      <c r="EU18" s="96"/>
      <c r="EV18" s="96"/>
      <c r="EW18" s="96"/>
      <c r="EX18" s="96"/>
      <c r="EY18" s="96"/>
      <c r="EZ18" s="96"/>
      <c r="FA18" s="96"/>
      <c r="FB18" s="96"/>
      <c r="FC18" s="96"/>
      <c r="FD18" s="96"/>
      <c r="FE18" s="96"/>
      <c r="FF18" s="96"/>
      <c r="FG18" s="96"/>
      <c r="FH18" s="96"/>
      <c r="FI18" s="96"/>
      <c r="FJ18" s="96"/>
      <c r="FK18" s="96"/>
      <c r="FL18" s="96"/>
      <c r="FM18" s="96"/>
      <c r="FN18" s="96"/>
      <c r="FO18" s="96"/>
      <c r="FP18" s="96"/>
      <c r="FQ18" s="96"/>
      <c r="FR18" s="96"/>
      <c r="FS18" s="96"/>
      <c r="FT18" s="96"/>
      <c r="FU18" s="96"/>
      <c r="FV18" s="96"/>
      <c r="FW18" s="96"/>
      <c r="FX18" s="96"/>
      <c r="FY18" s="96"/>
      <c r="FZ18" s="96"/>
      <c r="GA18" s="96"/>
      <c r="GB18" s="96"/>
      <c r="GC18" s="96"/>
      <c r="GD18" s="96"/>
      <c r="GE18" s="96"/>
      <c r="GF18" s="96"/>
      <c r="GG18" s="96"/>
      <c r="GH18" s="96"/>
      <c r="GI18" s="96"/>
      <c r="GJ18" s="96"/>
      <c r="GK18" s="96"/>
      <c r="GL18" s="96"/>
      <c r="GM18" s="96"/>
      <c r="GN18" s="96"/>
      <c r="GO18" s="96"/>
      <c r="GP18" s="96"/>
      <c r="GQ18" s="96"/>
      <c r="GR18" s="96"/>
      <c r="GS18" s="96"/>
      <c r="GT18" s="96"/>
      <c r="GU18" s="96"/>
      <c r="GV18" s="96"/>
      <c r="GW18" s="96"/>
      <c r="GX18" s="96"/>
      <c r="GY18" s="96"/>
      <c r="GZ18" s="96"/>
      <c r="HA18" s="96"/>
      <c r="HB18" s="96"/>
      <c r="HC18" s="96"/>
      <c r="HD18" s="96"/>
      <c r="HE18" s="96"/>
      <c r="HF18" s="96"/>
      <c r="HG18" s="96"/>
      <c r="HH18" s="96"/>
      <c r="HI18" s="96"/>
      <c r="HJ18" s="96"/>
      <c r="HK18" s="96"/>
      <c r="HL18" s="96"/>
      <c r="HM18" s="96"/>
      <c r="HN18" s="96"/>
      <c r="HO18" s="96"/>
      <c r="HP18" s="96"/>
      <c r="HQ18" s="96"/>
      <c r="HR18" s="96"/>
      <c r="HS18" s="96"/>
      <c r="HT18" s="96"/>
      <c r="HU18" s="96"/>
      <c r="HV18" s="96"/>
      <c r="HW18" s="96"/>
      <c r="HX18" s="96"/>
      <c r="HY18" s="96"/>
      <c r="HZ18" s="96"/>
      <c r="IA18" s="96"/>
      <c r="IB18" s="96"/>
      <c r="IC18" s="96"/>
      <c r="ID18" s="96"/>
      <c r="IE18" s="96"/>
      <c r="IF18" s="96"/>
      <c r="IG18" s="96"/>
      <c r="IH18" s="96"/>
      <c r="II18" s="96"/>
      <c r="IJ18" s="96"/>
    </row>
    <row r="19" spans="1:244" s="109" customFormat="1" ht="18" x14ac:dyDescent="0.25">
      <c r="A19" s="102"/>
      <c r="B19" s="102"/>
      <c r="C19" s="102"/>
      <c r="D19" s="104"/>
      <c r="E19" s="102"/>
      <c r="F19" s="104"/>
      <c r="G19" s="104"/>
      <c r="H19" s="102"/>
      <c r="I19" s="104"/>
      <c r="J19" s="104"/>
      <c r="K19" s="102"/>
      <c r="L19" s="104"/>
      <c r="M19" s="104"/>
      <c r="N19" s="102"/>
      <c r="O19" s="104"/>
      <c r="P19" s="104"/>
      <c r="Q19" s="104"/>
      <c r="R19" s="104"/>
      <c r="S19" s="104"/>
      <c r="T19" s="102"/>
      <c r="U19" s="102"/>
      <c r="V19" s="102"/>
      <c r="W19" s="105"/>
      <c r="X19" s="106"/>
      <c r="Y19" s="106"/>
      <c r="Z19" s="107"/>
      <c r="AA19" s="96"/>
      <c r="AB19" s="96"/>
      <c r="AC19" s="96"/>
      <c r="AD19" s="96"/>
      <c r="AE19" s="96"/>
      <c r="AF19" s="96"/>
      <c r="AG19" s="96"/>
      <c r="AH19" s="96"/>
      <c r="AI19" s="96"/>
      <c r="AJ19" s="96"/>
      <c r="AK19" s="96"/>
      <c r="AL19" s="96"/>
      <c r="AM19" s="96"/>
      <c r="AN19" s="96"/>
      <c r="AO19" s="96"/>
      <c r="AP19" s="96"/>
      <c r="AQ19" s="96"/>
      <c r="AR19" s="96"/>
      <c r="AS19" s="96"/>
      <c r="AT19" s="96"/>
      <c r="AU19" s="96"/>
      <c r="AV19" s="96"/>
      <c r="AW19" s="96"/>
      <c r="AX19" s="96"/>
      <c r="AY19" s="96"/>
      <c r="AZ19" s="96"/>
      <c r="BA19" s="96"/>
      <c r="BB19" s="96"/>
      <c r="BC19" s="96"/>
      <c r="BD19" s="96"/>
      <c r="BE19" s="96"/>
      <c r="BF19" s="96"/>
      <c r="BG19" s="96"/>
      <c r="BH19" s="96"/>
      <c r="BI19" s="96"/>
      <c r="BJ19" s="96"/>
      <c r="BK19" s="96"/>
      <c r="BL19" s="96"/>
      <c r="BM19" s="96"/>
      <c r="BN19" s="96"/>
      <c r="BO19" s="96"/>
      <c r="BP19" s="96"/>
      <c r="BQ19" s="96"/>
      <c r="BR19" s="96"/>
      <c r="BS19" s="96"/>
      <c r="BT19" s="96"/>
      <c r="BU19" s="96"/>
      <c r="BV19" s="96"/>
      <c r="BW19" s="96"/>
      <c r="BX19" s="96"/>
      <c r="BY19" s="96"/>
      <c r="BZ19" s="96"/>
      <c r="CA19" s="96"/>
      <c r="CB19" s="96"/>
      <c r="CC19" s="96"/>
      <c r="CD19" s="96"/>
      <c r="CE19" s="96"/>
      <c r="CF19" s="96"/>
      <c r="CG19" s="96"/>
      <c r="CH19" s="96"/>
      <c r="CI19" s="96"/>
      <c r="CJ19" s="96"/>
      <c r="CK19" s="96"/>
      <c r="CL19" s="96"/>
      <c r="CM19" s="96"/>
      <c r="CN19" s="96"/>
      <c r="CO19" s="96"/>
      <c r="CP19" s="96"/>
      <c r="CQ19" s="96"/>
      <c r="CR19" s="96"/>
      <c r="CS19" s="96"/>
      <c r="CT19" s="96"/>
      <c r="CU19" s="96"/>
      <c r="CV19" s="96"/>
      <c r="CW19" s="96"/>
      <c r="CX19" s="96"/>
      <c r="CY19" s="96"/>
      <c r="CZ19" s="96"/>
      <c r="DA19" s="96"/>
      <c r="DB19" s="96"/>
      <c r="DC19" s="96"/>
      <c r="DD19" s="96"/>
      <c r="DE19" s="96"/>
      <c r="DF19" s="96"/>
      <c r="DG19" s="96"/>
      <c r="DH19" s="96"/>
      <c r="DI19" s="96"/>
      <c r="DJ19" s="96"/>
      <c r="DK19" s="96"/>
      <c r="DL19" s="96"/>
      <c r="DM19" s="96"/>
      <c r="DN19" s="96"/>
      <c r="DO19" s="96"/>
      <c r="DP19" s="96"/>
      <c r="DQ19" s="96"/>
      <c r="DR19" s="96"/>
      <c r="DS19" s="96"/>
      <c r="DT19" s="96"/>
      <c r="DU19" s="96"/>
      <c r="DV19" s="96"/>
      <c r="DW19" s="96"/>
      <c r="DX19" s="96"/>
      <c r="DY19" s="96"/>
      <c r="DZ19" s="96"/>
      <c r="EA19" s="96"/>
      <c r="EB19" s="96"/>
      <c r="EC19" s="96"/>
      <c r="ED19" s="96"/>
      <c r="EE19" s="96"/>
      <c r="EF19" s="96"/>
      <c r="EG19" s="96"/>
      <c r="EH19" s="96"/>
      <c r="EI19" s="96"/>
      <c r="EJ19" s="96"/>
      <c r="EK19" s="96"/>
      <c r="EL19" s="96"/>
      <c r="EM19" s="96"/>
      <c r="EN19" s="96"/>
      <c r="EO19" s="96"/>
      <c r="EP19" s="96"/>
      <c r="EQ19" s="96"/>
      <c r="ER19" s="96"/>
      <c r="ES19" s="96"/>
      <c r="ET19" s="96"/>
      <c r="EU19" s="96"/>
      <c r="EV19" s="96"/>
      <c r="EW19" s="96"/>
      <c r="EX19" s="96"/>
      <c r="EY19" s="96"/>
      <c r="EZ19" s="96"/>
      <c r="FA19" s="96"/>
      <c r="FB19" s="96"/>
      <c r="FC19" s="96"/>
      <c r="FD19" s="96"/>
      <c r="FE19" s="96"/>
      <c r="FF19" s="96"/>
      <c r="FG19" s="96"/>
      <c r="FH19" s="96"/>
      <c r="FI19" s="96"/>
      <c r="FJ19" s="96"/>
      <c r="FK19" s="96"/>
      <c r="FL19" s="96"/>
      <c r="FM19" s="96"/>
      <c r="FN19" s="96"/>
      <c r="FO19" s="96"/>
      <c r="FP19" s="96"/>
      <c r="FQ19" s="96"/>
      <c r="FR19" s="96"/>
      <c r="FS19" s="96"/>
      <c r="FT19" s="96"/>
      <c r="FU19" s="96"/>
      <c r="FV19" s="96"/>
      <c r="FW19" s="96"/>
      <c r="FX19" s="96"/>
      <c r="FY19" s="96"/>
      <c r="FZ19" s="96"/>
      <c r="GA19" s="96"/>
      <c r="GB19" s="96"/>
      <c r="GC19" s="96"/>
      <c r="GD19" s="96"/>
      <c r="GE19" s="96"/>
      <c r="GF19" s="96"/>
      <c r="GG19" s="96"/>
      <c r="GH19" s="96"/>
      <c r="GI19" s="96"/>
      <c r="GJ19" s="96"/>
      <c r="GK19" s="96"/>
      <c r="GL19" s="96"/>
      <c r="GM19" s="96"/>
      <c r="GN19" s="96"/>
      <c r="GO19" s="96"/>
      <c r="GP19" s="96"/>
      <c r="GQ19" s="96"/>
      <c r="GR19" s="96"/>
      <c r="GS19" s="96"/>
      <c r="GT19" s="96"/>
      <c r="GU19" s="96"/>
      <c r="GV19" s="96"/>
      <c r="GW19" s="96"/>
      <c r="GX19" s="96"/>
      <c r="GY19" s="96"/>
      <c r="GZ19" s="96"/>
      <c r="HA19" s="96"/>
      <c r="HB19" s="96"/>
      <c r="HC19" s="96"/>
      <c r="HD19" s="96"/>
      <c r="HE19" s="96"/>
      <c r="HF19" s="96"/>
      <c r="HG19" s="96"/>
      <c r="HH19" s="96"/>
      <c r="HI19" s="96"/>
      <c r="HJ19" s="96"/>
      <c r="HK19" s="96"/>
      <c r="HL19" s="96"/>
      <c r="HM19" s="96"/>
      <c r="HN19" s="96"/>
      <c r="HO19" s="96"/>
      <c r="HP19" s="96"/>
      <c r="HQ19" s="96"/>
      <c r="HR19" s="96"/>
      <c r="HS19" s="96"/>
      <c r="HT19" s="96"/>
      <c r="HU19" s="96"/>
      <c r="HV19" s="96"/>
      <c r="HW19" s="96"/>
      <c r="HX19" s="96"/>
      <c r="HY19" s="96"/>
      <c r="HZ19" s="96"/>
      <c r="IA19" s="96"/>
      <c r="IB19" s="96"/>
      <c r="IC19" s="96"/>
      <c r="ID19" s="96"/>
      <c r="IE19" s="96"/>
      <c r="IF19" s="96"/>
      <c r="IG19" s="96"/>
      <c r="IH19" s="96"/>
      <c r="II19" s="96"/>
      <c r="IJ19" s="96"/>
    </row>
    <row r="20" spans="1:244" s="109" customFormat="1" x14ac:dyDescent="0.25">
      <c r="A20" s="110"/>
      <c r="B20" s="584" t="s">
        <v>101</v>
      </c>
      <c r="C20" s="584"/>
      <c r="D20" s="584"/>
      <c r="E20" s="584"/>
      <c r="F20" s="584"/>
      <c r="G20" s="584"/>
      <c r="H20" s="584"/>
      <c r="I20" s="584"/>
      <c r="J20" s="584"/>
      <c r="K20" s="584"/>
      <c r="L20" s="584"/>
      <c r="M20" s="584"/>
      <c r="N20" s="584"/>
      <c r="O20" s="584"/>
      <c r="P20" s="584"/>
      <c r="Q20" s="584"/>
      <c r="R20" s="584"/>
      <c r="S20" s="584"/>
      <c r="T20" s="584"/>
      <c r="U20" s="584"/>
      <c r="V20" s="584"/>
      <c r="W20" s="111"/>
      <c r="X20" s="112"/>
      <c r="Y20" s="112"/>
      <c r="Z20" s="113"/>
    </row>
    <row r="21" spans="1:244" s="109" customFormat="1" ht="18" x14ac:dyDescent="0.25">
      <c r="A21" s="110"/>
      <c r="B21" s="585" t="s">
        <v>465</v>
      </c>
      <c r="C21" s="585"/>
      <c r="D21" s="585"/>
      <c r="E21" s="585"/>
      <c r="F21" s="585"/>
      <c r="G21" s="585"/>
      <c r="H21" s="585"/>
      <c r="I21" s="585"/>
      <c r="J21" s="585"/>
      <c r="K21" s="585"/>
      <c r="L21" s="585"/>
      <c r="M21" s="585"/>
      <c r="N21" s="585"/>
      <c r="O21" s="585"/>
      <c r="P21" s="585"/>
      <c r="Q21" s="585"/>
      <c r="R21" s="585"/>
      <c r="S21" s="585"/>
      <c r="T21" s="585"/>
      <c r="U21" s="585"/>
      <c r="V21" s="585"/>
    </row>
    <row r="22" spans="1:244" s="109" customFormat="1" ht="18" x14ac:dyDescent="0.25">
      <c r="A22" s="110"/>
      <c r="B22" s="585"/>
      <c r="C22" s="585"/>
      <c r="D22" s="585"/>
      <c r="E22" s="585"/>
      <c r="F22" s="585"/>
      <c r="G22" s="585"/>
      <c r="H22" s="585"/>
      <c r="I22" s="585"/>
      <c r="J22" s="585"/>
      <c r="K22" s="585"/>
      <c r="L22" s="585"/>
      <c r="M22" s="585"/>
      <c r="N22" s="585"/>
      <c r="O22" s="585"/>
      <c r="P22" s="585"/>
      <c r="Q22" s="585"/>
      <c r="R22" s="585"/>
      <c r="S22" s="585"/>
      <c r="T22" s="585"/>
      <c r="U22" s="585"/>
      <c r="V22" s="585"/>
    </row>
    <row r="23" spans="1:244" s="109" customFormat="1" ht="18" x14ac:dyDescent="0.25">
      <c r="A23" s="110"/>
      <c r="B23" s="585"/>
      <c r="C23" s="585"/>
      <c r="D23" s="585"/>
      <c r="E23" s="585"/>
      <c r="F23" s="585"/>
      <c r="G23" s="585"/>
      <c r="H23" s="585"/>
      <c r="I23" s="585"/>
      <c r="J23" s="585"/>
      <c r="K23" s="585"/>
      <c r="L23" s="585"/>
      <c r="M23" s="585"/>
      <c r="N23" s="585"/>
      <c r="O23" s="585"/>
      <c r="P23" s="585"/>
      <c r="Q23" s="585"/>
      <c r="R23" s="585"/>
      <c r="S23" s="585"/>
      <c r="T23" s="585"/>
      <c r="U23" s="585"/>
      <c r="V23" s="585"/>
    </row>
    <row r="24" spans="1:244" s="109" customFormat="1" ht="18" x14ac:dyDescent="0.25">
      <c r="A24" s="110"/>
      <c r="B24" s="585"/>
      <c r="C24" s="585"/>
      <c r="D24" s="585"/>
      <c r="E24" s="585"/>
      <c r="F24" s="585"/>
      <c r="G24" s="585"/>
      <c r="H24" s="585"/>
      <c r="I24" s="585"/>
      <c r="J24" s="585"/>
      <c r="K24" s="585"/>
      <c r="L24" s="585"/>
      <c r="M24" s="585"/>
      <c r="N24" s="585"/>
      <c r="O24" s="585"/>
      <c r="P24" s="585"/>
      <c r="Q24" s="585"/>
      <c r="R24" s="585"/>
      <c r="S24" s="585"/>
      <c r="T24" s="585"/>
      <c r="U24" s="585"/>
      <c r="V24" s="585"/>
    </row>
    <row r="25" spans="1:244" s="109" customFormat="1" ht="18" x14ac:dyDescent="0.25">
      <c r="A25" s="111"/>
      <c r="B25" s="581" t="s">
        <v>466</v>
      </c>
      <c r="C25" s="581"/>
      <c r="D25" s="581"/>
      <c r="E25" s="581"/>
      <c r="F25" s="581"/>
      <c r="G25" s="581"/>
      <c r="H25" s="581"/>
      <c r="I25" s="581"/>
      <c r="J25" s="581"/>
      <c r="K25" s="581"/>
      <c r="L25" s="581"/>
      <c r="M25" s="581"/>
      <c r="N25" s="581"/>
      <c r="O25" s="581"/>
      <c r="P25" s="581"/>
      <c r="Q25" s="581"/>
      <c r="R25" s="581"/>
      <c r="S25" s="581"/>
      <c r="T25" s="581"/>
      <c r="U25" s="581"/>
      <c r="V25" s="581"/>
      <c r="W25" s="111"/>
    </row>
    <row r="26" spans="1:244" s="109" customFormat="1" ht="18" x14ac:dyDescent="0.25">
      <c r="A26" s="111"/>
      <c r="B26" s="581"/>
      <c r="C26" s="581"/>
      <c r="D26" s="581"/>
      <c r="E26" s="581"/>
      <c r="F26" s="581"/>
      <c r="G26" s="581"/>
      <c r="H26" s="581"/>
      <c r="I26" s="581"/>
      <c r="J26" s="581"/>
      <c r="K26" s="581"/>
      <c r="L26" s="581"/>
      <c r="M26" s="581"/>
      <c r="N26" s="581"/>
      <c r="O26" s="581"/>
      <c r="P26" s="581"/>
      <c r="Q26" s="581"/>
      <c r="R26" s="581"/>
      <c r="S26" s="581"/>
      <c r="T26" s="581"/>
      <c r="U26" s="581"/>
      <c r="V26" s="581"/>
      <c r="W26" s="111"/>
    </row>
    <row r="27" spans="1:244" s="109" customFormat="1" ht="18" x14ac:dyDescent="0.25">
      <c r="A27" s="111"/>
      <c r="B27" s="581"/>
      <c r="C27" s="581"/>
      <c r="D27" s="581"/>
      <c r="E27" s="581"/>
      <c r="F27" s="581"/>
      <c r="G27" s="581"/>
      <c r="H27" s="581"/>
      <c r="I27" s="581"/>
      <c r="J27" s="581"/>
      <c r="K27" s="581"/>
      <c r="L27" s="581"/>
      <c r="M27" s="581"/>
      <c r="N27" s="581"/>
      <c r="O27" s="581"/>
      <c r="P27" s="581"/>
      <c r="Q27" s="581"/>
      <c r="R27" s="581"/>
      <c r="S27" s="581"/>
      <c r="T27" s="581"/>
      <c r="U27" s="581"/>
      <c r="V27" s="581"/>
      <c r="W27" s="111"/>
    </row>
    <row r="28" spans="1:244" s="109" customFormat="1" ht="18" x14ac:dyDescent="0.25">
      <c r="A28" s="111"/>
      <c r="B28" s="581"/>
      <c r="C28" s="581"/>
      <c r="D28" s="581"/>
      <c r="E28" s="581"/>
      <c r="F28" s="581"/>
      <c r="G28" s="581"/>
      <c r="H28" s="581"/>
      <c r="I28" s="581"/>
      <c r="J28" s="581"/>
      <c r="K28" s="581"/>
      <c r="L28" s="581"/>
      <c r="M28" s="581"/>
      <c r="N28" s="581"/>
      <c r="O28" s="581"/>
      <c r="P28" s="581"/>
      <c r="Q28" s="581"/>
      <c r="R28" s="581"/>
      <c r="S28" s="581"/>
      <c r="T28" s="581"/>
      <c r="U28" s="581"/>
      <c r="V28" s="581"/>
      <c r="W28" s="111"/>
    </row>
    <row r="29" spans="1:244" s="109" customFormat="1" ht="18" x14ac:dyDescent="0.25">
      <c r="A29" s="111"/>
      <c r="B29" s="581" t="s">
        <v>455</v>
      </c>
      <c r="C29" s="581"/>
      <c r="D29" s="581"/>
      <c r="E29" s="581"/>
      <c r="F29" s="581"/>
      <c r="G29" s="581"/>
      <c r="H29" s="581"/>
      <c r="I29" s="581"/>
      <c r="J29" s="581"/>
      <c r="K29" s="581"/>
      <c r="L29" s="581"/>
      <c r="M29" s="581"/>
      <c r="N29" s="581"/>
      <c r="O29" s="581"/>
      <c r="P29" s="581"/>
      <c r="Q29" s="581"/>
      <c r="R29" s="581"/>
      <c r="S29" s="581"/>
      <c r="T29" s="581"/>
      <c r="U29" s="581"/>
      <c r="V29" s="581"/>
      <c r="W29" s="111"/>
    </row>
    <row r="30" spans="1:244" x14ac:dyDescent="0.3">
      <c r="A30" s="111"/>
      <c r="B30" s="581"/>
      <c r="C30" s="581"/>
      <c r="D30" s="581"/>
      <c r="E30" s="581"/>
      <c r="F30" s="581"/>
      <c r="G30" s="581"/>
      <c r="H30" s="581"/>
      <c r="I30" s="581"/>
      <c r="J30" s="581"/>
      <c r="K30" s="581"/>
      <c r="L30" s="581"/>
      <c r="M30" s="581"/>
      <c r="N30" s="581"/>
      <c r="O30" s="581"/>
      <c r="P30" s="581"/>
      <c r="Q30" s="581"/>
      <c r="R30" s="581"/>
      <c r="S30" s="581"/>
      <c r="T30" s="581"/>
      <c r="U30" s="581"/>
      <c r="V30" s="581"/>
      <c r="W30" s="111"/>
      <c r="X30" s="109"/>
      <c r="Y30" s="109"/>
      <c r="Z30" s="109"/>
      <c r="AA30" s="109"/>
      <c r="AB30" s="109"/>
      <c r="AC30" s="109"/>
      <c r="AD30" s="109"/>
      <c r="AE30" s="109"/>
      <c r="AF30" s="109"/>
      <c r="AG30" s="109"/>
      <c r="AH30" s="109"/>
      <c r="AI30" s="109"/>
      <c r="AJ30" s="109"/>
      <c r="AK30" s="109"/>
      <c r="AL30" s="109"/>
      <c r="AM30" s="109"/>
      <c r="AN30" s="109"/>
      <c r="AO30" s="109"/>
      <c r="AP30" s="109"/>
      <c r="AQ30" s="109"/>
      <c r="AR30" s="109"/>
      <c r="AS30" s="109"/>
      <c r="AT30" s="109"/>
      <c r="AU30" s="109"/>
      <c r="AV30" s="109"/>
      <c r="AW30" s="109"/>
      <c r="AX30" s="109"/>
      <c r="AY30" s="109"/>
      <c r="AZ30" s="109"/>
      <c r="BA30" s="109"/>
      <c r="BB30" s="109"/>
      <c r="BC30" s="109"/>
      <c r="BD30" s="109"/>
      <c r="BE30" s="109"/>
      <c r="BF30" s="109"/>
      <c r="BG30" s="109"/>
      <c r="BH30" s="109"/>
      <c r="BI30" s="109"/>
      <c r="BJ30" s="109"/>
      <c r="BK30" s="109"/>
      <c r="BL30" s="109"/>
      <c r="BM30" s="109"/>
      <c r="BN30" s="109"/>
      <c r="BO30" s="109"/>
      <c r="BP30" s="109"/>
      <c r="BQ30" s="109"/>
      <c r="BR30" s="109"/>
      <c r="BS30" s="109"/>
      <c r="BT30" s="109"/>
      <c r="BU30" s="109"/>
      <c r="BV30" s="109"/>
      <c r="BW30" s="109"/>
      <c r="BX30" s="109"/>
      <c r="BY30" s="109"/>
      <c r="BZ30" s="109"/>
      <c r="CA30" s="109"/>
      <c r="CB30" s="109"/>
      <c r="CC30" s="109"/>
      <c r="CD30" s="109"/>
      <c r="CE30" s="109"/>
      <c r="CF30" s="109"/>
      <c r="CG30" s="109"/>
      <c r="CH30" s="109"/>
      <c r="CI30" s="109"/>
      <c r="CJ30" s="109"/>
      <c r="CK30" s="109"/>
      <c r="CL30" s="109"/>
      <c r="CM30" s="109"/>
      <c r="CN30" s="109"/>
      <c r="CO30" s="109"/>
      <c r="CP30" s="109"/>
      <c r="CQ30" s="109"/>
      <c r="CR30" s="109"/>
      <c r="CS30" s="109"/>
      <c r="CT30" s="109"/>
      <c r="CU30" s="109"/>
      <c r="CV30" s="109"/>
      <c r="CW30" s="109"/>
      <c r="CX30" s="109"/>
      <c r="CY30" s="109"/>
      <c r="CZ30" s="109"/>
      <c r="DA30" s="109"/>
      <c r="DB30" s="109"/>
      <c r="DC30" s="109"/>
      <c r="DD30" s="109"/>
      <c r="DE30" s="109"/>
      <c r="DF30" s="109"/>
      <c r="DG30" s="109"/>
      <c r="DH30" s="109"/>
      <c r="DI30" s="109"/>
      <c r="DJ30" s="109"/>
      <c r="DK30" s="109"/>
      <c r="DL30" s="109"/>
      <c r="DM30" s="109"/>
      <c r="DN30" s="109"/>
      <c r="DO30" s="109"/>
      <c r="DP30" s="109"/>
      <c r="DQ30" s="109"/>
      <c r="DR30" s="109"/>
      <c r="DS30" s="109"/>
      <c r="DT30" s="109"/>
      <c r="DU30" s="109"/>
      <c r="DV30" s="109"/>
      <c r="DW30" s="109"/>
      <c r="DX30" s="109"/>
      <c r="DY30" s="109"/>
      <c r="DZ30" s="109"/>
      <c r="EA30" s="109"/>
      <c r="EB30" s="109"/>
      <c r="EC30" s="109"/>
      <c r="ED30" s="109"/>
      <c r="EE30" s="109"/>
      <c r="EF30" s="109"/>
      <c r="EG30" s="109"/>
      <c r="EH30" s="109"/>
      <c r="EI30" s="109"/>
      <c r="EJ30" s="109"/>
      <c r="EK30" s="109"/>
      <c r="EL30" s="109"/>
      <c r="EM30" s="109"/>
      <c r="EN30" s="109"/>
      <c r="EO30" s="109"/>
      <c r="EP30" s="109"/>
      <c r="EQ30" s="109"/>
      <c r="ER30" s="109"/>
      <c r="ES30" s="109"/>
      <c r="ET30" s="109"/>
      <c r="EU30" s="109"/>
      <c r="EV30" s="109"/>
      <c r="EW30" s="109"/>
      <c r="EX30" s="109"/>
      <c r="EY30" s="109"/>
      <c r="EZ30" s="109"/>
      <c r="FA30" s="109"/>
      <c r="FB30" s="109"/>
      <c r="FC30" s="109"/>
      <c r="FD30" s="109"/>
      <c r="FE30" s="109"/>
      <c r="FF30" s="109"/>
      <c r="FG30" s="109"/>
      <c r="FH30" s="109"/>
      <c r="FI30" s="109"/>
      <c r="FJ30" s="109"/>
      <c r="FK30" s="109"/>
      <c r="FL30" s="109"/>
      <c r="FM30" s="109"/>
      <c r="FN30" s="109"/>
      <c r="FO30" s="109"/>
      <c r="FP30" s="109"/>
      <c r="FQ30" s="109"/>
      <c r="FR30" s="109"/>
      <c r="FS30" s="109"/>
      <c r="FT30" s="109"/>
      <c r="FU30" s="109"/>
      <c r="FV30" s="109"/>
      <c r="FW30" s="109"/>
      <c r="FX30" s="109"/>
      <c r="FY30" s="109"/>
      <c r="FZ30" s="109"/>
      <c r="GA30" s="109"/>
      <c r="GB30" s="109"/>
      <c r="GC30" s="109"/>
      <c r="GD30" s="109"/>
      <c r="GE30" s="109"/>
      <c r="GF30" s="109"/>
      <c r="GG30" s="109"/>
      <c r="GH30" s="109"/>
      <c r="GI30" s="109"/>
      <c r="GJ30" s="109"/>
      <c r="GK30" s="109"/>
      <c r="GL30" s="109"/>
      <c r="GM30" s="109"/>
      <c r="GN30" s="109"/>
      <c r="GO30" s="109"/>
      <c r="GP30" s="109"/>
      <c r="GQ30" s="109"/>
      <c r="GR30" s="109"/>
      <c r="GS30" s="109"/>
      <c r="GT30" s="109"/>
      <c r="GU30" s="109"/>
      <c r="GV30" s="109"/>
      <c r="GW30" s="109"/>
      <c r="GX30" s="109"/>
      <c r="GY30" s="109"/>
      <c r="GZ30" s="109"/>
      <c r="HA30" s="109"/>
      <c r="HB30" s="109"/>
      <c r="HC30" s="109"/>
      <c r="HD30" s="109"/>
      <c r="HE30" s="109"/>
      <c r="HF30" s="109"/>
      <c r="HG30" s="109"/>
      <c r="HH30" s="109"/>
      <c r="HI30" s="109"/>
      <c r="HJ30" s="109"/>
      <c r="HK30" s="109"/>
      <c r="HL30" s="109"/>
      <c r="HM30" s="109"/>
      <c r="HN30" s="109"/>
      <c r="HO30" s="109"/>
      <c r="HP30" s="109"/>
      <c r="HQ30" s="109"/>
      <c r="HR30" s="109"/>
      <c r="HS30" s="109"/>
      <c r="HT30" s="109"/>
      <c r="HU30" s="109"/>
      <c r="HV30" s="109"/>
      <c r="HW30" s="109"/>
      <c r="HX30" s="109"/>
      <c r="HY30" s="109"/>
      <c r="HZ30" s="109"/>
      <c r="IA30" s="109"/>
      <c r="IB30" s="109"/>
      <c r="IC30" s="109"/>
      <c r="ID30" s="109"/>
      <c r="IE30" s="109"/>
      <c r="IF30" s="109"/>
      <c r="IG30" s="109"/>
      <c r="IH30" s="109"/>
      <c r="II30" s="109"/>
      <c r="IJ30" s="109"/>
    </row>
    <row r="31" spans="1:244" x14ac:dyDescent="0.3">
      <c r="A31" s="111"/>
      <c r="B31" s="581"/>
      <c r="C31" s="581"/>
      <c r="D31" s="581"/>
      <c r="E31" s="581"/>
      <c r="F31" s="581"/>
      <c r="G31" s="581"/>
      <c r="H31" s="581"/>
      <c r="I31" s="581"/>
      <c r="J31" s="581"/>
      <c r="K31" s="581"/>
      <c r="L31" s="581"/>
      <c r="M31" s="581"/>
      <c r="N31" s="581"/>
      <c r="O31" s="581"/>
      <c r="P31" s="581"/>
      <c r="Q31" s="581"/>
      <c r="R31" s="581"/>
      <c r="S31" s="581"/>
      <c r="T31" s="581"/>
      <c r="U31" s="581"/>
      <c r="V31" s="581"/>
      <c r="W31" s="111"/>
      <c r="X31" s="109"/>
      <c r="Y31" s="109"/>
      <c r="Z31" s="109"/>
      <c r="AA31" s="109"/>
      <c r="AB31" s="109"/>
      <c r="AC31" s="109"/>
      <c r="AD31" s="109"/>
      <c r="AE31" s="109"/>
      <c r="AF31" s="109"/>
      <c r="AG31" s="109"/>
      <c r="AH31" s="109"/>
      <c r="AI31" s="109"/>
      <c r="AJ31" s="109"/>
      <c r="AK31" s="109"/>
      <c r="AL31" s="109"/>
      <c r="AM31" s="109"/>
      <c r="AN31" s="109"/>
      <c r="AO31" s="109"/>
      <c r="AP31" s="109"/>
      <c r="AQ31" s="109"/>
      <c r="AR31" s="109"/>
      <c r="AS31" s="109"/>
      <c r="AT31" s="109"/>
      <c r="AU31" s="109"/>
      <c r="AV31" s="109"/>
      <c r="AW31" s="109"/>
      <c r="AX31" s="109"/>
      <c r="AY31" s="109"/>
      <c r="AZ31" s="109"/>
      <c r="BA31" s="109"/>
      <c r="BB31" s="109"/>
      <c r="BC31" s="109"/>
      <c r="BD31" s="109"/>
      <c r="BE31" s="109"/>
      <c r="BF31" s="109"/>
      <c r="BG31" s="109"/>
      <c r="BH31" s="109"/>
      <c r="BI31" s="109"/>
      <c r="BJ31" s="109"/>
      <c r="BK31" s="109"/>
      <c r="BL31" s="109"/>
      <c r="BM31" s="109"/>
      <c r="BN31" s="109"/>
      <c r="BO31" s="109"/>
      <c r="BP31" s="109"/>
      <c r="BQ31" s="109"/>
      <c r="BR31" s="109"/>
      <c r="BS31" s="109"/>
      <c r="BT31" s="109"/>
      <c r="BU31" s="109"/>
      <c r="BV31" s="109"/>
      <c r="BW31" s="109"/>
      <c r="BX31" s="109"/>
      <c r="BY31" s="109"/>
      <c r="BZ31" s="109"/>
      <c r="CA31" s="109"/>
      <c r="CB31" s="109"/>
      <c r="CC31" s="109"/>
      <c r="CD31" s="109"/>
      <c r="CE31" s="109"/>
      <c r="CF31" s="109"/>
      <c r="CG31" s="109"/>
      <c r="CH31" s="109"/>
      <c r="CI31" s="109"/>
      <c r="CJ31" s="109"/>
      <c r="CK31" s="109"/>
      <c r="CL31" s="109"/>
      <c r="CM31" s="109"/>
      <c r="CN31" s="109"/>
      <c r="CO31" s="109"/>
      <c r="CP31" s="109"/>
      <c r="CQ31" s="109"/>
      <c r="CR31" s="109"/>
      <c r="CS31" s="109"/>
      <c r="CT31" s="109"/>
      <c r="CU31" s="109"/>
      <c r="CV31" s="109"/>
      <c r="CW31" s="109"/>
      <c r="CX31" s="109"/>
      <c r="CY31" s="109"/>
      <c r="CZ31" s="109"/>
      <c r="DA31" s="109"/>
      <c r="DB31" s="109"/>
      <c r="DC31" s="109"/>
      <c r="DD31" s="109"/>
      <c r="DE31" s="109"/>
      <c r="DF31" s="109"/>
      <c r="DG31" s="109"/>
      <c r="DH31" s="109"/>
      <c r="DI31" s="109"/>
      <c r="DJ31" s="109"/>
      <c r="DK31" s="109"/>
      <c r="DL31" s="109"/>
      <c r="DM31" s="109"/>
      <c r="DN31" s="109"/>
      <c r="DO31" s="109"/>
      <c r="DP31" s="109"/>
      <c r="DQ31" s="109"/>
      <c r="DR31" s="109"/>
      <c r="DS31" s="109"/>
      <c r="DT31" s="109"/>
      <c r="DU31" s="109"/>
      <c r="DV31" s="109"/>
      <c r="DW31" s="109"/>
      <c r="DX31" s="109"/>
      <c r="DY31" s="109"/>
      <c r="DZ31" s="109"/>
      <c r="EA31" s="109"/>
      <c r="EB31" s="109"/>
      <c r="EC31" s="109"/>
      <c r="ED31" s="109"/>
      <c r="EE31" s="109"/>
      <c r="EF31" s="109"/>
      <c r="EG31" s="109"/>
      <c r="EH31" s="109"/>
      <c r="EI31" s="109"/>
      <c r="EJ31" s="109"/>
      <c r="EK31" s="109"/>
      <c r="EL31" s="109"/>
      <c r="EM31" s="109"/>
      <c r="EN31" s="109"/>
      <c r="EO31" s="109"/>
      <c r="EP31" s="109"/>
      <c r="EQ31" s="109"/>
      <c r="ER31" s="109"/>
      <c r="ES31" s="109"/>
      <c r="ET31" s="109"/>
      <c r="EU31" s="109"/>
      <c r="EV31" s="109"/>
      <c r="EW31" s="109"/>
      <c r="EX31" s="109"/>
      <c r="EY31" s="109"/>
      <c r="EZ31" s="109"/>
      <c r="FA31" s="109"/>
      <c r="FB31" s="109"/>
      <c r="FC31" s="109"/>
      <c r="FD31" s="109"/>
      <c r="FE31" s="109"/>
      <c r="FF31" s="109"/>
      <c r="FG31" s="109"/>
      <c r="FH31" s="109"/>
      <c r="FI31" s="109"/>
      <c r="FJ31" s="109"/>
      <c r="FK31" s="109"/>
      <c r="FL31" s="109"/>
      <c r="FM31" s="109"/>
      <c r="FN31" s="109"/>
      <c r="FO31" s="109"/>
      <c r="FP31" s="109"/>
      <c r="FQ31" s="109"/>
      <c r="FR31" s="109"/>
      <c r="FS31" s="109"/>
      <c r="FT31" s="109"/>
      <c r="FU31" s="109"/>
      <c r="FV31" s="109"/>
      <c r="FW31" s="109"/>
      <c r="FX31" s="109"/>
      <c r="FY31" s="109"/>
      <c r="FZ31" s="109"/>
      <c r="GA31" s="109"/>
      <c r="GB31" s="109"/>
      <c r="GC31" s="109"/>
      <c r="GD31" s="109"/>
      <c r="GE31" s="109"/>
      <c r="GF31" s="109"/>
      <c r="GG31" s="109"/>
      <c r="GH31" s="109"/>
      <c r="GI31" s="109"/>
      <c r="GJ31" s="109"/>
      <c r="GK31" s="109"/>
      <c r="GL31" s="109"/>
      <c r="GM31" s="109"/>
      <c r="GN31" s="109"/>
      <c r="GO31" s="109"/>
      <c r="GP31" s="109"/>
      <c r="GQ31" s="109"/>
      <c r="GR31" s="109"/>
      <c r="GS31" s="109"/>
      <c r="GT31" s="109"/>
      <c r="GU31" s="109"/>
      <c r="GV31" s="109"/>
      <c r="GW31" s="109"/>
      <c r="GX31" s="109"/>
      <c r="GY31" s="109"/>
      <c r="GZ31" s="109"/>
      <c r="HA31" s="109"/>
      <c r="HB31" s="109"/>
      <c r="HC31" s="109"/>
      <c r="HD31" s="109"/>
      <c r="HE31" s="109"/>
      <c r="HF31" s="109"/>
      <c r="HG31" s="109"/>
      <c r="HH31" s="109"/>
      <c r="HI31" s="109"/>
      <c r="HJ31" s="109"/>
      <c r="HK31" s="109"/>
      <c r="HL31" s="109"/>
      <c r="HM31" s="109"/>
      <c r="HN31" s="109"/>
      <c r="HO31" s="109"/>
      <c r="HP31" s="109"/>
      <c r="HQ31" s="109"/>
      <c r="HR31" s="109"/>
      <c r="HS31" s="109"/>
      <c r="HT31" s="109"/>
      <c r="HU31" s="109"/>
      <c r="HV31" s="109"/>
      <c r="HW31" s="109"/>
      <c r="HX31" s="109"/>
      <c r="HY31" s="109"/>
      <c r="HZ31" s="109"/>
      <c r="IA31" s="109"/>
      <c r="IB31" s="109"/>
      <c r="IC31" s="109"/>
      <c r="ID31" s="109"/>
      <c r="IE31" s="109"/>
      <c r="IF31" s="109"/>
      <c r="IG31" s="109"/>
      <c r="IH31" s="109"/>
      <c r="II31" s="109"/>
      <c r="IJ31" s="109"/>
    </row>
    <row r="32" spans="1:244" x14ac:dyDescent="0.3">
      <c r="B32" s="582"/>
      <c r="C32" s="582"/>
      <c r="D32" s="582"/>
      <c r="E32" s="582"/>
      <c r="F32" s="582"/>
      <c r="G32" s="582"/>
      <c r="H32" s="582"/>
      <c r="I32" s="582"/>
      <c r="J32" s="582"/>
      <c r="K32" s="582"/>
      <c r="L32" s="582"/>
      <c r="M32" s="582"/>
      <c r="N32" s="582"/>
      <c r="O32" s="582"/>
      <c r="P32" s="582"/>
      <c r="Q32" s="582"/>
      <c r="R32" s="582"/>
      <c r="S32" s="582"/>
      <c r="T32" s="582"/>
      <c r="U32" s="582"/>
      <c r="V32" s="582"/>
    </row>
    <row r="33" spans="2:17" x14ac:dyDescent="0.3">
      <c r="B33" s="261" t="s">
        <v>454</v>
      </c>
      <c r="C33" s="111"/>
      <c r="D33" s="115"/>
      <c r="E33" s="111"/>
      <c r="F33" s="116"/>
      <c r="G33" s="115"/>
      <c r="H33" s="111"/>
      <c r="I33" s="116"/>
      <c r="J33" s="117"/>
      <c r="K33" s="111"/>
      <c r="L33" s="116" t="s">
        <v>103</v>
      </c>
      <c r="M33" s="117"/>
      <c r="N33" s="583">
        <v>45968</v>
      </c>
      <c r="O33" s="583"/>
      <c r="P33" s="583"/>
      <c r="Q33" s="583"/>
    </row>
    <row r="34" spans="2:17" x14ac:dyDescent="0.3">
      <c r="P34" s="118"/>
    </row>
    <row r="35" spans="2:17" x14ac:dyDescent="0.3">
      <c r="P35" s="118"/>
    </row>
    <row r="36" spans="2:17" x14ac:dyDescent="0.3">
      <c r="P36" s="118"/>
    </row>
    <row r="37" spans="2:17" x14ac:dyDescent="0.3">
      <c r="P37" s="118"/>
    </row>
    <row r="38" spans="2:17" x14ac:dyDescent="0.3">
      <c r="P38" s="118"/>
    </row>
    <row r="39" spans="2:17" x14ac:dyDescent="0.3">
      <c r="P39" s="118"/>
    </row>
    <row r="40" spans="2:17" x14ac:dyDescent="0.3">
      <c r="P40" s="118"/>
    </row>
    <row r="41" spans="2:17" x14ac:dyDescent="0.3">
      <c r="P41" s="118"/>
    </row>
    <row r="42" spans="2:17" x14ac:dyDescent="0.3">
      <c r="P42" s="118"/>
    </row>
    <row r="43" spans="2:17" x14ac:dyDescent="0.3">
      <c r="P43" s="118"/>
    </row>
    <row r="44" spans="2:17" x14ac:dyDescent="0.3">
      <c r="P44" s="118"/>
    </row>
    <row r="45" spans="2:17" x14ac:dyDescent="0.3">
      <c r="P45" s="118"/>
    </row>
    <row r="46" spans="2:17" x14ac:dyDescent="0.3">
      <c r="P46" s="118"/>
    </row>
    <row r="47" spans="2:17" x14ac:dyDescent="0.3">
      <c r="P47" s="118"/>
    </row>
    <row r="48" spans="2:17" x14ac:dyDescent="0.3">
      <c r="P48" s="118"/>
    </row>
  </sheetData>
  <protectedRanges>
    <protectedRange sqref="G12 I12 J12:J13 L12:L13 M12:M14 O12:O14 V12:V15" name="Oblast1_1_1"/>
    <protectedRange sqref="B12:B15" name="Oblast1_1_2_1"/>
  </protectedRanges>
  <mergeCells count="26">
    <mergeCell ref="T14:U14"/>
    <mergeCell ref="T15:U15"/>
    <mergeCell ref="B32:V32"/>
    <mergeCell ref="N33:Q33"/>
    <mergeCell ref="B27:V27"/>
    <mergeCell ref="B28:V28"/>
    <mergeCell ref="B29:V29"/>
    <mergeCell ref="B30:V30"/>
    <mergeCell ref="B31:V31"/>
    <mergeCell ref="B26:V26"/>
    <mergeCell ref="A9:V9"/>
    <mergeCell ref="T16:U16"/>
    <mergeCell ref="B23:V23"/>
    <mergeCell ref="B24:V24"/>
    <mergeCell ref="B25:V25"/>
    <mergeCell ref="B20:V20"/>
    <mergeCell ref="B21:V21"/>
    <mergeCell ref="B22:V22"/>
    <mergeCell ref="D11:F11"/>
    <mergeCell ref="G11:I11"/>
    <mergeCell ref="J11:L11"/>
    <mergeCell ref="M11:O11"/>
    <mergeCell ref="R11:S11"/>
    <mergeCell ref="T11:U11"/>
    <mergeCell ref="T12:U12"/>
    <mergeCell ref="T13:U13"/>
  </mergeCells>
  <printOptions horizontalCentered="1" verticalCentered="1"/>
  <pageMargins left="0.70866141732283472" right="0.70866141732283472" top="0.78740157480314965" bottom="0.78740157480314965" header="0.51181102362204722" footer="0.51181102362204722"/>
  <pageSetup paperSize="9" scale="80" orientation="landscape" horizontalDpi="300" verticalDpi="30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FF00"/>
    <pageSetUpPr fitToPage="1"/>
  </sheetPr>
  <dimension ref="A1:H54"/>
  <sheetViews>
    <sheetView view="pageBreakPreview" zoomScale="110" zoomScaleNormal="100" zoomScalePageLayoutView="110" workbookViewId="0"/>
  </sheetViews>
  <sheetFormatPr defaultColWidth="9.140625" defaultRowHeight="15.75" x14ac:dyDescent="0.25"/>
  <cols>
    <col min="1" max="1" width="3.42578125" style="40" customWidth="1"/>
    <col min="2" max="2" width="11.28515625" style="37" customWidth="1"/>
    <col min="3" max="3" width="11.5703125" style="37" customWidth="1"/>
    <col min="4" max="4" width="25" style="37" customWidth="1"/>
    <col min="5" max="16384" width="9.140625" style="37"/>
  </cols>
  <sheetData>
    <row r="1" spans="1:8" x14ac:dyDescent="0.25">
      <c r="B1" s="119" t="s">
        <v>106</v>
      </c>
      <c r="C1" s="120"/>
      <c r="D1" s="120"/>
    </row>
    <row r="2" spans="1:8" x14ac:dyDescent="0.25">
      <c r="B2" s="119" t="s">
        <v>107</v>
      </c>
      <c r="C2" s="120"/>
      <c r="D2" s="120"/>
      <c r="E2" s="120"/>
      <c r="F2" s="120"/>
      <c r="G2" s="120"/>
      <c r="H2" s="120"/>
    </row>
    <row r="4" spans="1:8" x14ac:dyDescent="0.25">
      <c r="A4" s="40" t="s">
        <v>37</v>
      </c>
      <c r="B4" s="73" t="s">
        <v>108</v>
      </c>
    </row>
    <row r="5" spans="1:8" x14ac:dyDescent="0.25">
      <c r="B5" s="37" t="s">
        <v>109</v>
      </c>
    </row>
    <row r="6" spans="1:8" x14ac:dyDescent="0.25">
      <c r="B6" s="39" t="s">
        <v>110</v>
      </c>
    </row>
    <row r="7" spans="1:8" x14ac:dyDescent="0.25">
      <c r="B7" s="73"/>
    </row>
    <row r="8" spans="1:8" x14ac:dyDescent="0.25">
      <c r="A8" s="40" t="s">
        <v>111</v>
      </c>
      <c r="B8" s="37" t="s">
        <v>112</v>
      </c>
    </row>
    <row r="9" spans="1:8" x14ac:dyDescent="0.25">
      <c r="B9" s="37" t="s">
        <v>113</v>
      </c>
    </row>
    <row r="10" spans="1:8" x14ac:dyDescent="0.25">
      <c r="B10" s="37" t="s">
        <v>114</v>
      </c>
    </row>
    <row r="11" spans="1:8" x14ac:dyDescent="0.25">
      <c r="B11" s="37" t="s">
        <v>115</v>
      </c>
    </row>
    <row r="12" spans="1:8" x14ac:dyDescent="0.25">
      <c r="B12" s="37" t="s">
        <v>116</v>
      </c>
    </row>
    <row r="14" spans="1:8" x14ac:dyDescent="0.25">
      <c r="A14" s="40" t="s">
        <v>117</v>
      </c>
      <c r="B14" s="120" t="s">
        <v>118</v>
      </c>
      <c r="C14" s="120"/>
      <c r="D14" s="120"/>
      <c r="E14" s="120"/>
      <c r="F14" s="120"/>
      <c r="G14" s="120"/>
      <c r="H14" s="120"/>
    </row>
    <row r="15" spans="1:8" x14ac:dyDescent="0.25">
      <c r="B15" s="120" t="s">
        <v>119</v>
      </c>
      <c r="C15" s="120"/>
      <c r="D15" s="120"/>
      <c r="E15" s="120"/>
      <c r="F15" s="120"/>
      <c r="G15" s="120"/>
      <c r="H15" s="120"/>
    </row>
    <row r="17" spans="1:2" x14ac:dyDescent="0.25">
      <c r="A17" s="40" t="s">
        <v>120</v>
      </c>
      <c r="B17" s="37" t="s">
        <v>121</v>
      </c>
    </row>
    <row r="18" spans="1:2" x14ac:dyDescent="0.25">
      <c r="B18" s="37" t="s">
        <v>122</v>
      </c>
    </row>
    <row r="19" spans="1:2" x14ac:dyDescent="0.25">
      <c r="B19" s="37" t="s">
        <v>123</v>
      </c>
    </row>
    <row r="20" spans="1:2" x14ac:dyDescent="0.25">
      <c r="B20" s="37" t="s">
        <v>124</v>
      </c>
    </row>
    <row r="22" spans="1:2" x14ac:dyDescent="0.25">
      <c r="A22" s="40" t="s">
        <v>125</v>
      </c>
      <c r="B22" s="37" t="s">
        <v>126</v>
      </c>
    </row>
    <row r="23" spans="1:2" x14ac:dyDescent="0.25">
      <c r="B23" s="37" t="s">
        <v>127</v>
      </c>
    </row>
    <row r="24" spans="1:2" x14ac:dyDescent="0.25">
      <c r="B24" s="37" t="s">
        <v>128</v>
      </c>
    </row>
    <row r="25" spans="1:2" x14ac:dyDescent="0.25">
      <c r="B25" s="37" t="s">
        <v>129</v>
      </c>
    </row>
    <row r="27" spans="1:2" x14ac:dyDescent="0.25">
      <c r="A27" s="40" t="s">
        <v>130</v>
      </c>
      <c r="B27" s="37" t="s">
        <v>131</v>
      </c>
    </row>
    <row r="28" spans="1:2" x14ac:dyDescent="0.25">
      <c r="B28" s="37" t="s">
        <v>132</v>
      </c>
    </row>
    <row r="29" spans="1:2" x14ac:dyDescent="0.25">
      <c r="B29" s="37" t="s">
        <v>133</v>
      </c>
    </row>
    <row r="30" spans="1:2" x14ac:dyDescent="0.25">
      <c r="B30" s="37" t="s">
        <v>134</v>
      </c>
    </row>
    <row r="32" spans="1:2" x14ac:dyDescent="0.25">
      <c r="A32" s="40" t="s">
        <v>52</v>
      </c>
      <c r="B32" s="37" t="s">
        <v>135</v>
      </c>
    </row>
    <row r="33" spans="1:3" x14ac:dyDescent="0.25">
      <c r="B33" s="37" t="s">
        <v>136</v>
      </c>
    </row>
    <row r="34" spans="1:3" x14ac:dyDescent="0.25">
      <c r="B34" s="37" t="s">
        <v>137</v>
      </c>
    </row>
    <row r="36" spans="1:3" x14ac:dyDescent="0.25">
      <c r="A36" s="40" t="s">
        <v>138</v>
      </c>
      <c r="B36" s="73" t="s">
        <v>139</v>
      </c>
    </row>
    <row r="37" spans="1:3" x14ac:dyDescent="0.25">
      <c r="B37" s="73" t="s">
        <v>140</v>
      </c>
    </row>
    <row r="38" spans="1:3" x14ac:dyDescent="0.25">
      <c r="B38" s="121" t="s">
        <v>141</v>
      </c>
      <c r="C38" s="122" t="s">
        <v>142</v>
      </c>
    </row>
    <row r="40" spans="1:3" x14ac:dyDescent="0.25">
      <c r="A40" s="40" t="s">
        <v>56</v>
      </c>
      <c r="B40" s="37" t="s">
        <v>143</v>
      </c>
    </row>
    <row r="41" spans="1:3" x14ac:dyDescent="0.25">
      <c r="B41" s="37" t="s">
        <v>144</v>
      </c>
    </row>
    <row r="42" spans="1:3" x14ac:dyDescent="0.25">
      <c r="B42" s="39" t="s">
        <v>145</v>
      </c>
    </row>
    <row r="44" spans="1:3" x14ac:dyDescent="0.25">
      <c r="A44" s="40" t="s">
        <v>62</v>
      </c>
      <c r="B44" s="39" t="s">
        <v>146</v>
      </c>
    </row>
    <row r="45" spans="1:3" x14ac:dyDescent="0.25">
      <c r="B45" s="37" t="s">
        <v>147</v>
      </c>
    </row>
    <row r="46" spans="1:3" x14ac:dyDescent="0.25">
      <c r="B46" s="39" t="s">
        <v>148</v>
      </c>
    </row>
    <row r="47" spans="1:3" x14ac:dyDescent="0.25">
      <c r="B47" s="37" t="s">
        <v>149</v>
      </c>
    </row>
    <row r="48" spans="1:3" x14ac:dyDescent="0.25">
      <c r="B48" s="37" t="s">
        <v>150</v>
      </c>
    </row>
    <row r="49" spans="1:8" x14ac:dyDescent="0.25">
      <c r="B49" s="37" t="s">
        <v>151</v>
      </c>
    </row>
    <row r="51" spans="1:8" x14ac:dyDescent="0.25">
      <c r="A51" s="40" t="s">
        <v>66</v>
      </c>
      <c r="B51" s="39" t="s">
        <v>152</v>
      </c>
      <c r="C51" s="120"/>
    </row>
    <row r="53" spans="1:8" x14ac:dyDescent="0.25">
      <c r="B53" s="119" t="s">
        <v>153</v>
      </c>
      <c r="C53" s="120"/>
      <c r="D53" s="120"/>
      <c r="E53" s="120"/>
      <c r="F53" s="120"/>
      <c r="G53" s="120"/>
      <c r="H53" s="120"/>
    </row>
    <row r="54" spans="1:8" x14ac:dyDescent="0.25">
      <c r="B54" s="119" t="s">
        <v>154</v>
      </c>
      <c r="C54" s="120"/>
      <c r="D54" s="120"/>
      <c r="E54" s="120"/>
      <c r="F54" s="37" t="s">
        <v>155</v>
      </c>
    </row>
  </sheetData>
  <pageMargins left="0.70833333333333304" right="0.70833333333333304" top="0.78749999999999998" bottom="0.78749999999999998" header="0.511811023622047" footer="0.511811023622047"/>
  <pageSetup paperSize="9" scale="82" orientation="portrait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FF00"/>
    <pageSetUpPr fitToPage="1"/>
  </sheetPr>
  <dimension ref="A6:S43"/>
  <sheetViews>
    <sheetView view="pageBreakPreview" topLeftCell="A6" zoomScale="110" zoomScaleNormal="115" zoomScalePageLayoutView="110" workbookViewId="0"/>
  </sheetViews>
  <sheetFormatPr defaultColWidth="6.28515625" defaultRowHeight="15" x14ac:dyDescent="0.25"/>
  <cols>
    <col min="1" max="1" width="6.28515625" style="123"/>
    <col min="2" max="2" width="9.140625" style="124" customWidth="1"/>
    <col min="3" max="4" width="9.140625" style="123" customWidth="1"/>
    <col min="5" max="5" width="4.85546875" style="123" customWidth="1"/>
    <col min="6" max="6" width="7.7109375" style="123" customWidth="1"/>
    <col min="7" max="7" width="8.7109375" style="125" customWidth="1"/>
    <col min="8" max="8" width="8.7109375" style="126" customWidth="1"/>
    <col min="9" max="9" width="4.85546875" style="123" customWidth="1"/>
    <col min="10" max="10" width="2" style="127" customWidth="1"/>
    <col min="11" max="11" width="8.7109375" style="127" customWidth="1"/>
    <col min="12" max="12" width="8.7109375" style="128" customWidth="1"/>
    <col min="13" max="13" width="8.7109375" style="125" customWidth="1"/>
    <col min="14" max="14" width="8.7109375" style="129" customWidth="1"/>
    <col min="15" max="15" width="4.85546875" style="123" customWidth="1"/>
    <col min="16" max="16" width="2" style="123" customWidth="1"/>
    <col min="17" max="17" width="8.7109375" style="130" customWidth="1"/>
    <col min="18" max="18" width="6.28515625" style="128"/>
    <col min="19" max="19" width="6.28515625" style="125"/>
    <col min="20" max="16384" width="6.28515625" style="123"/>
  </cols>
  <sheetData>
    <row r="6" spans="1:18" ht="15.75" thickBot="1" x14ac:dyDescent="0.3"/>
    <row r="7" spans="1:18" ht="15.75" x14ac:dyDescent="0.25">
      <c r="A7" s="337" t="s">
        <v>235</v>
      </c>
      <c r="B7" s="284"/>
      <c r="C7" s="284"/>
      <c r="D7" s="284"/>
      <c r="E7" s="284"/>
      <c r="F7" s="285"/>
      <c r="G7" s="286"/>
      <c r="H7" s="286"/>
      <c r="I7" s="287"/>
      <c r="J7" s="288"/>
      <c r="K7" s="289"/>
      <c r="L7" s="290"/>
      <c r="M7" s="291"/>
      <c r="N7" s="292"/>
      <c r="O7" s="293"/>
      <c r="P7" s="290"/>
      <c r="Q7" s="294"/>
    </row>
    <row r="8" spans="1:18" ht="15.75" x14ac:dyDescent="0.25">
      <c r="A8" s="338" t="s">
        <v>175</v>
      </c>
      <c r="B8" s="295"/>
      <c r="C8" s="296"/>
      <c r="D8" s="296"/>
      <c r="E8" s="296"/>
      <c r="F8" s="297"/>
      <c r="G8" s="298"/>
      <c r="H8" s="298"/>
      <c r="I8" s="299"/>
      <c r="J8" s="300"/>
      <c r="K8" s="301"/>
      <c r="L8" s="302"/>
      <c r="M8" s="302"/>
      <c r="N8" s="303"/>
      <c r="O8" s="304"/>
      <c r="P8" s="305"/>
      <c r="Q8" s="306"/>
    </row>
    <row r="9" spans="1:18" x14ac:dyDescent="0.25">
      <c r="A9" s="339" t="s">
        <v>156</v>
      </c>
      <c r="B9" s="307"/>
      <c r="C9" s="307"/>
      <c r="D9" s="308" t="s">
        <v>157</v>
      </c>
      <c r="E9" s="308"/>
      <c r="F9" s="309"/>
      <c r="G9" s="310"/>
      <c r="H9" s="310"/>
      <c r="I9" s="311"/>
      <c r="J9" s="301"/>
      <c r="K9" s="301"/>
      <c r="L9" s="312"/>
      <c r="M9" s="302"/>
      <c r="N9" s="303"/>
      <c r="O9" s="304"/>
      <c r="P9" s="305"/>
      <c r="Q9" s="306"/>
    </row>
    <row r="10" spans="1:18" ht="15.75" thickBot="1" x14ac:dyDescent="0.3">
      <c r="A10" s="340" t="s">
        <v>158</v>
      </c>
      <c r="B10" s="612" t="s">
        <v>159</v>
      </c>
      <c r="C10" s="612"/>
      <c r="D10" s="612"/>
      <c r="E10" s="612"/>
      <c r="F10" s="612"/>
      <c r="G10" s="313" t="s">
        <v>103</v>
      </c>
      <c r="H10" s="613">
        <v>45930</v>
      </c>
      <c r="I10" s="613"/>
      <c r="J10" s="314"/>
      <c r="K10" s="315"/>
      <c r="L10" s="316"/>
      <c r="M10" s="317"/>
      <c r="N10" s="318"/>
      <c r="O10" s="319"/>
      <c r="P10" s="320"/>
      <c r="Q10" s="321"/>
      <c r="R10" s="123"/>
    </row>
    <row r="11" spans="1:18" ht="15" customHeight="1" thickBot="1" x14ac:dyDescent="0.3">
      <c r="A11" s="614" t="s">
        <v>230</v>
      </c>
      <c r="B11" s="614"/>
      <c r="C11" s="614"/>
      <c r="D11" s="614"/>
      <c r="E11" s="614"/>
      <c r="F11" s="614"/>
      <c r="G11" s="614"/>
      <c r="H11" s="614"/>
      <c r="I11" s="614"/>
      <c r="J11" s="614"/>
      <c r="K11" s="614"/>
      <c r="L11" s="614"/>
      <c r="M11" s="614"/>
      <c r="N11" s="614"/>
      <c r="O11" s="614"/>
      <c r="P11" s="614"/>
      <c r="Q11" s="614"/>
    </row>
    <row r="12" spans="1:18" ht="15" customHeight="1" thickBot="1" x14ac:dyDescent="0.3">
      <c r="A12" s="131" t="s">
        <v>160</v>
      </c>
      <c r="B12" s="615" t="s">
        <v>161</v>
      </c>
      <c r="C12" s="615"/>
      <c r="D12" s="615"/>
      <c r="E12" s="323" t="s">
        <v>162</v>
      </c>
      <c r="F12" s="132" t="s">
        <v>163</v>
      </c>
      <c r="G12" s="325" t="s">
        <v>221</v>
      </c>
      <c r="H12" s="325" t="s">
        <v>222</v>
      </c>
      <c r="I12" s="616" t="s">
        <v>35</v>
      </c>
      <c r="J12" s="617"/>
      <c r="K12" s="618"/>
      <c r="L12" s="323" t="s">
        <v>32</v>
      </c>
      <c r="M12" s="323" t="s">
        <v>31</v>
      </c>
      <c r="N12" s="326" t="s">
        <v>166</v>
      </c>
      <c r="O12" s="619" t="s">
        <v>167</v>
      </c>
      <c r="P12" s="619"/>
      <c r="Q12" s="619"/>
    </row>
    <row r="13" spans="1:18" ht="15" customHeight="1" thickBot="1" x14ac:dyDescent="0.3">
      <c r="A13" s="322"/>
      <c r="B13" s="615"/>
      <c r="C13" s="615"/>
      <c r="D13" s="615"/>
      <c r="E13" s="324" t="s">
        <v>168</v>
      </c>
      <c r="F13" s="133" t="s">
        <v>169</v>
      </c>
      <c r="G13" s="327" t="s">
        <v>170</v>
      </c>
      <c r="H13" s="327" t="s">
        <v>170</v>
      </c>
      <c r="I13" s="620" t="s">
        <v>171</v>
      </c>
      <c r="J13" s="621"/>
      <c r="K13" s="622"/>
      <c r="L13" s="324" t="s">
        <v>172</v>
      </c>
      <c r="M13" s="324" t="s">
        <v>172</v>
      </c>
      <c r="N13" s="328" t="s">
        <v>223</v>
      </c>
      <c r="O13" s="623" t="s">
        <v>173</v>
      </c>
      <c r="P13" s="623"/>
      <c r="Q13" s="623"/>
    </row>
    <row r="14" spans="1:18" x14ac:dyDescent="0.25">
      <c r="A14" s="234">
        <v>1</v>
      </c>
      <c r="B14" s="603" t="s">
        <v>238</v>
      </c>
      <c r="C14" s="604"/>
      <c r="D14" s="605"/>
      <c r="E14" s="209" t="s">
        <v>174</v>
      </c>
      <c r="F14" s="132">
        <v>8612</v>
      </c>
      <c r="G14" s="236"/>
      <c r="H14" s="236"/>
      <c r="I14" s="214"/>
      <c r="J14" s="247"/>
      <c r="K14" s="236"/>
      <c r="L14" s="235"/>
      <c r="M14" s="235"/>
      <c r="N14" s="235"/>
      <c r="O14" s="214"/>
      <c r="P14" s="247"/>
      <c r="Q14" s="252"/>
    </row>
    <row r="15" spans="1:18" x14ac:dyDescent="0.25">
      <c r="A15" s="329"/>
      <c r="B15" s="606"/>
      <c r="C15" s="607"/>
      <c r="D15" s="608"/>
      <c r="E15" s="135"/>
      <c r="F15" s="331"/>
      <c r="G15" s="227"/>
      <c r="H15" s="228"/>
      <c r="I15" s="216"/>
      <c r="J15" s="250"/>
      <c r="K15" s="227"/>
      <c r="L15" s="226"/>
      <c r="M15" s="226"/>
      <c r="N15" s="226"/>
      <c r="O15" s="216"/>
      <c r="P15" s="250"/>
      <c r="Q15" s="253"/>
    </row>
    <row r="16" spans="1:18" ht="15.75" thickBot="1" x14ac:dyDescent="0.3">
      <c r="A16" s="330"/>
      <c r="B16" s="609"/>
      <c r="C16" s="610"/>
      <c r="D16" s="611"/>
      <c r="E16" s="137"/>
      <c r="F16" s="332"/>
      <c r="G16" s="240"/>
      <c r="H16" s="240"/>
      <c r="I16" s="217"/>
      <c r="J16" s="251"/>
      <c r="K16" s="211"/>
      <c r="L16" s="211"/>
      <c r="M16" s="212"/>
      <c r="N16" s="211"/>
      <c r="O16" s="217"/>
      <c r="P16" s="251"/>
      <c r="Q16" s="248"/>
    </row>
    <row r="17" spans="1:17" x14ac:dyDescent="0.25">
      <c r="A17" s="234">
        <v>2</v>
      </c>
      <c r="B17" s="594" t="s">
        <v>229</v>
      </c>
      <c r="C17" s="595"/>
      <c r="D17" s="596"/>
      <c r="E17" s="209" t="s">
        <v>174</v>
      </c>
      <c r="F17" s="132">
        <v>8384</v>
      </c>
      <c r="G17" s="236"/>
      <c r="H17" s="236"/>
      <c r="I17" s="220"/>
      <c r="J17" s="247"/>
      <c r="K17" s="236"/>
      <c r="L17" s="235"/>
      <c r="M17" s="235"/>
      <c r="N17" s="235"/>
      <c r="O17" s="214"/>
      <c r="P17" s="247"/>
      <c r="Q17" s="254"/>
    </row>
    <row r="18" spans="1:17" x14ac:dyDescent="0.25">
      <c r="A18" s="329"/>
      <c r="B18" s="597"/>
      <c r="C18" s="598"/>
      <c r="D18" s="599"/>
      <c r="E18" s="135"/>
      <c r="F18" s="331"/>
      <c r="G18" s="226"/>
      <c r="H18" s="227"/>
      <c r="I18" s="216"/>
      <c r="J18" s="250"/>
      <c r="K18" s="227"/>
      <c r="L18" s="226"/>
      <c r="M18" s="226"/>
      <c r="N18" s="228"/>
      <c r="O18" s="216"/>
      <c r="P18" s="250"/>
      <c r="Q18" s="249"/>
    </row>
    <row r="19" spans="1:17" ht="15.75" thickBot="1" x14ac:dyDescent="0.3">
      <c r="A19" s="341"/>
      <c r="B19" s="600"/>
      <c r="C19" s="601"/>
      <c r="D19" s="602"/>
      <c r="E19" s="137"/>
      <c r="F19" s="332"/>
      <c r="G19" s="212"/>
      <c r="H19" s="240"/>
      <c r="I19" s="217"/>
      <c r="J19" s="251"/>
      <c r="K19" s="211"/>
      <c r="L19" s="211"/>
      <c r="M19" s="219"/>
      <c r="N19" s="212"/>
      <c r="O19" s="217"/>
      <c r="P19" s="251"/>
      <c r="Q19" s="248"/>
    </row>
    <row r="20" spans="1:17" x14ac:dyDescent="0.25">
      <c r="A20" s="234">
        <v>3</v>
      </c>
      <c r="B20" s="603" t="s">
        <v>239</v>
      </c>
      <c r="C20" s="604"/>
      <c r="D20" s="605"/>
      <c r="E20" s="209" t="s">
        <v>174</v>
      </c>
      <c r="F20" s="132">
        <v>7508</v>
      </c>
      <c r="G20" s="236"/>
      <c r="H20" s="236"/>
      <c r="I20" s="214"/>
      <c r="J20" s="247"/>
      <c r="K20" s="237"/>
      <c r="L20" s="235"/>
      <c r="M20" s="237"/>
      <c r="N20" s="235"/>
      <c r="O20" s="214"/>
      <c r="P20" s="247"/>
      <c r="Q20" s="252"/>
    </row>
    <row r="21" spans="1:17" x14ac:dyDescent="0.25">
      <c r="A21" s="329"/>
      <c r="B21" s="606"/>
      <c r="C21" s="607"/>
      <c r="D21" s="608"/>
      <c r="E21" s="135"/>
      <c r="F21" s="331"/>
      <c r="G21" s="227"/>
      <c r="H21" s="227"/>
      <c r="I21" s="216"/>
      <c r="J21" s="250"/>
      <c r="K21" s="227"/>
      <c r="L21" s="226"/>
      <c r="M21" s="226"/>
      <c r="N21" s="228"/>
      <c r="O21" s="216"/>
      <c r="P21" s="250"/>
      <c r="Q21" s="249"/>
    </row>
    <row r="22" spans="1:17" ht="15.75" thickBot="1" x14ac:dyDescent="0.3">
      <c r="A22" s="341"/>
      <c r="B22" s="609"/>
      <c r="C22" s="610"/>
      <c r="D22" s="611"/>
      <c r="E22" s="137"/>
      <c r="F22" s="332"/>
      <c r="G22" s="240"/>
      <c r="H22" s="212"/>
      <c r="I22" s="217"/>
      <c r="J22" s="251"/>
      <c r="K22" s="240"/>
      <c r="L22" s="212"/>
      <c r="M22" s="211"/>
      <c r="N22" s="211"/>
      <c r="O22" s="217"/>
      <c r="P22" s="251"/>
      <c r="Q22" s="248"/>
    </row>
    <row r="23" spans="1:17" x14ac:dyDescent="0.25">
      <c r="A23" s="234">
        <v>4</v>
      </c>
      <c r="B23" s="594" t="s">
        <v>240</v>
      </c>
      <c r="C23" s="595"/>
      <c r="D23" s="596"/>
      <c r="E23" s="209" t="s">
        <v>174</v>
      </c>
      <c r="F23" s="132">
        <v>7438</v>
      </c>
      <c r="G23" s="236"/>
      <c r="H23" s="236"/>
      <c r="I23" s="214"/>
      <c r="J23" s="247"/>
      <c r="K23" s="236"/>
      <c r="L23" s="235"/>
      <c r="M23" s="235"/>
      <c r="N23" s="235"/>
      <c r="O23" s="214"/>
      <c r="P23" s="247"/>
      <c r="Q23" s="255"/>
    </row>
    <row r="24" spans="1:17" x14ac:dyDescent="0.25">
      <c r="A24" s="329"/>
      <c r="B24" s="597"/>
      <c r="C24" s="598"/>
      <c r="D24" s="599"/>
      <c r="E24" s="135"/>
      <c r="F24" s="331"/>
      <c r="G24" s="227"/>
      <c r="H24" s="227"/>
      <c r="I24" s="229"/>
      <c r="J24" s="250"/>
      <c r="K24" s="227"/>
      <c r="L24" s="226"/>
      <c r="M24" s="226"/>
      <c r="N24" s="226"/>
      <c r="O24" s="216"/>
      <c r="P24" s="250"/>
      <c r="Q24" s="253"/>
    </row>
    <row r="25" spans="1:17" ht="15.75" thickBot="1" x14ac:dyDescent="0.3">
      <c r="A25" s="330"/>
      <c r="B25" s="600"/>
      <c r="C25" s="601"/>
      <c r="D25" s="602"/>
      <c r="E25" s="137"/>
      <c r="F25" s="332"/>
      <c r="G25" s="240"/>
      <c r="H25" s="240"/>
      <c r="I25" s="217"/>
      <c r="J25" s="251"/>
      <c r="K25" s="212"/>
      <c r="L25" s="211"/>
      <c r="M25" s="211"/>
      <c r="N25" s="211"/>
      <c r="O25" s="217"/>
      <c r="P25" s="251"/>
      <c r="Q25" s="248"/>
    </row>
    <row r="26" spans="1:17" x14ac:dyDescent="0.25">
      <c r="A26" s="234">
        <v>5</v>
      </c>
      <c r="B26" s="603" t="s">
        <v>236</v>
      </c>
      <c r="C26" s="604"/>
      <c r="D26" s="605"/>
      <c r="E26" s="209" t="s">
        <v>174</v>
      </c>
      <c r="F26" s="132">
        <v>7207</v>
      </c>
      <c r="G26" s="236"/>
      <c r="H26" s="236"/>
      <c r="I26" s="214"/>
      <c r="J26" s="247"/>
      <c r="K26" s="236"/>
      <c r="L26" s="235"/>
      <c r="M26" s="235"/>
      <c r="N26" s="235"/>
      <c r="O26" s="214"/>
      <c r="P26" s="247"/>
      <c r="Q26" s="255"/>
    </row>
    <row r="27" spans="1:17" x14ac:dyDescent="0.25">
      <c r="A27" s="329"/>
      <c r="B27" s="606"/>
      <c r="C27" s="607"/>
      <c r="D27" s="608"/>
      <c r="E27" s="135"/>
      <c r="F27" s="331"/>
      <c r="G27" s="227"/>
      <c r="H27" s="227"/>
      <c r="I27" s="216"/>
      <c r="J27" s="250"/>
      <c r="K27" s="227"/>
      <c r="L27" s="226"/>
      <c r="M27" s="226"/>
      <c r="N27" s="226"/>
      <c r="O27" s="216"/>
      <c r="P27" s="250"/>
      <c r="Q27" s="256"/>
    </row>
    <row r="28" spans="1:17" ht="15.75" thickBot="1" x14ac:dyDescent="0.3">
      <c r="A28" s="330"/>
      <c r="B28" s="609"/>
      <c r="C28" s="610"/>
      <c r="D28" s="611"/>
      <c r="E28" s="137"/>
      <c r="F28" s="332"/>
      <c r="G28" s="257"/>
      <c r="H28" s="212"/>
      <c r="I28" s="217"/>
      <c r="J28" s="251"/>
      <c r="K28" s="212"/>
      <c r="L28" s="211"/>
      <c r="M28" s="211"/>
      <c r="N28" s="211"/>
      <c r="O28" s="217"/>
      <c r="P28" s="251"/>
      <c r="Q28" s="248"/>
    </row>
    <row r="29" spans="1:17" x14ac:dyDescent="0.25">
      <c r="A29" s="234">
        <v>6</v>
      </c>
      <c r="B29" s="594" t="s">
        <v>231</v>
      </c>
      <c r="C29" s="595"/>
      <c r="D29" s="596"/>
      <c r="E29" s="209" t="s">
        <v>174</v>
      </c>
      <c r="F29" s="132">
        <v>7131</v>
      </c>
      <c r="G29" s="236"/>
      <c r="H29" s="236"/>
      <c r="I29" s="214"/>
      <c r="J29" s="247"/>
      <c r="K29" s="236"/>
      <c r="L29" s="235"/>
      <c r="M29" s="235"/>
      <c r="N29" s="235"/>
      <c r="O29" s="214"/>
      <c r="P29" s="247"/>
      <c r="Q29" s="252"/>
    </row>
    <row r="30" spans="1:17" x14ac:dyDescent="0.25">
      <c r="A30" s="329"/>
      <c r="B30" s="597"/>
      <c r="C30" s="598"/>
      <c r="D30" s="599"/>
      <c r="E30" s="135"/>
      <c r="F30" s="331"/>
      <c r="G30" s="227"/>
      <c r="H30" s="228"/>
      <c r="I30" s="216"/>
      <c r="J30" s="250"/>
      <c r="K30" s="226"/>
      <c r="L30" s="226"/>
      <c r="M30" s="226"/>
      <c r="N30" s="226"/>
      <c r="O30" s="216"/>
      <c r="P30" s="250"/>
      <c r="Q30" s="256"/>
    </row>
    <row r="31" spans="1:17" ht="15.75" thickBot="1" x14ac:dyDescent="0.3">
      <c r="A31" s="330"/>
      <c r="B31" s="600"/>
      <c r="C31" s="601"/>
      <c r="D31" s="602"/>
      <c r="E31" s="137"/>
      <c r="F31" s="332"/>
      <c r="G31" s="240"/>
      <c r="H31" s="240"/>
      <c r="I31" s="217"/>
      <c r="J31" s="251"/>
      <c r="K31" s="212"/>
      <c r="L31" s="211"/>
      <c r="M31" s="211"/>
      <c r="N31" s="211"/>
      <c r="O31" s="217"/>
      <c r="P31" s="251"/>
      <c r="Q31" s="248"/>
    </row>
    <row r="32" spans="1:17" x14ac:dyDescent="0.25">
      <c r="A32" s="234">
        <v>7</v>
      </c>
      <c r="B32" s="594" t="s">
        <v>220</v>
      </c>
      <c r="C32" s="595"/>
      <c r="D32" s="596"/>
      <c r="E32" s="209" t="s">
        <v>174</v>
      </c>
      <c r="F32" s="132">
        <v>6889</v>
      </c>
      <c r="G32" s="236"/>
      <c r="H32" s="236"/>
      <c r="I32" s="220"/>
      <c r="J32" s="247"/>
      <c r="K32" s="236"/>
      <c r="L32" s="235"/>
      <c r="M32" s="235"/>
      <c r="N32" s="258"/>
      <c r="O32" s="214"/>
      <c r="P32" s="247"/>
      <c r="Q32" s="252"/>
    </row>
    <row r="33" spans="1:17" x14ac:dyDescent="0.25">
      <c r="A33" s="329"/>
      <c r="B33" s="597"/>
      <c r="C33" s="598"/>
      <c r="D33" s="599"/>
      <c r="E33" s="135"/>
      <c r="F33" s="331"/>
      <c r="G33" s="227"/>
      <c r="H33" s="228"/>
      <c r="I33" s="216"/>
      <c r="J33" s="250"/>
      <c r="K33" s="227"/>
      <c r="L33" s="213"/>
      <c r="M33" s="226"/>
      <c r="N33" s="226"/>
      <c r="O33" s="216"/>
      <c r="P33" s="250"/>
      <c r="Q33" s="256"/>
    </row>
    <row r="34" spans="1:17" ht="15.75" thickBot="1" x14ac:dyDescent="0.3">
      <c r="A34" s="330"/>
      <c r="B34" s="600"/>
      <c r="C34" s="601"/>
      <c r="D34" s="602"/>
      <c r="E34" s="137"/>
      <c r="F34" s="332"/>
      <c r="G34" s="240"/>
      <c r="H34" s="240"/>
      <c r="I34" s="217"/>
      <c r="J34" s="251"/>
      <c r="K34" s="240"/>
      <c r="L34" s="211"/>
      <c r="M34" s="211"/>
      <c r="N34" s="211"/>
      <c r="O34" s="217"/>
      <c r="P34" s="251"/>
      <c r="Q34" s="248"/>
    </row>
    <row r="35" spans="1:17" x14ac:dyDescent="0.25">
      <c r="A35" s="234">
        <v>8</v>
      </c>
      <c r="B35" s="603" t="s">
        <v>241</v>
      </c>
      <c r="C35" s="604"/>
      <c r="D35" s="605"/>
      <c r="E35" s="209" t="s">
        <v>174</v>
      </c>
      <c r="F35" s="132">
        <v>6688</v>
      </c>
      <c r="G35" s="237"/>
      <c r="H35" s="236"/>
      <c r="I35" s="214"/>
      <c r="J35" s="247"/>
      <c r="K35" s="236"/>
      <c r="L35" s="235"/>
      <c r="M35" s="235"/>
      <c r="N35" s="237"/>
      <c r="O35" s="214"/>
      <c r="P35" s="247"/>
      <c r="Q35" s="252"/>
    </row>
    <row r="36" spans="1:17" x14ac:dyDescent="0.25">
      <c r="A36" s="329"/>
      <c r="B36" s="606"/>
      <c r="C36" s="607"/>
      <c r="D36" s="608"/>
      <c r="E36" s="135"/>
      <c r="F36" s="336"/>
      <c r="G36" s="227"/>
      <c r="H36" s="227"/>
      <c r="I36" s="216"/>
      <c r="J36" s="250"/>
      <c r="K36" s="227"/>
      <c r="L36" s="213"/>
      <c r="M36" s="213"/>
      <c r="N36" s="226"/>
      <c r="O36" s="216"/>
      <c r="P36" s="250"/>
      <c r="Q36" s="249"/>
    </row>
    <row r="37" spans="1:17" ht="15.75" thickBot="1" x14ac:dyDescent="0.3">
      <c r="A37" s="330"/>
      <c r="B37" s="609"/>
      <c r="C37" s="610"/>
      <c r="D37" s="611"/>
      <c r="E37" s="137"/>
      <c r="F37" s="335"/>
      <c r="G37" s="211"/>
      <c r="H37" s="240"/>
      <c r="I37" s="217"/>
      <c r="J37" s="251"/>
      <c r="K37" s="240"/>
      <c r="L37" s="211"/>
      <c r="M37" s="211"/>
      <c r="N37" s="211"/>
      <c r="O37" s="217"/>
      <c r="P37" s="251"/>
      <c r="Q37" s="248"/>
    </row>
    <row r="38" spans="1:17" x14ac:dyDescent="0.25">
      <c r="A38" s="134">
        <v>9</v>
      </c>
      <c r="B38" s="592"/>
      <c r="C38" s="592"/>
      <c r="D38" s="592"/>
      <c r="E38" s="151"/>
      <c r="F38" s="152"/>
      <c r="G38" s="153"/>
      <c r="H38" s="153"/>
      <c r="I38" s="154"/>
      <c r="J38" s="155"/>
      <c r="K38" s="156"/>
      <c r="L38" s="153"/>
      <c r="M38" s="153"/>
      <c r="N38" s="157"/>
      <c r="O38" s="154"/>
      <c r="P38" s="155"/>
      <c r="Q38" s="158"/>
    </row>
    <row r="39" spans="1:17" x14ac:dyDescent="0.25">
      <c r="A39" s="333"/>
      <c r="B39" s="593"/>
      <c r="C39" s="593"/>
      <c r="D39" s="593"/>
      <c r="E39" s="135"/>
      <c r="F39" s="336"/>
      <c r="G39" s="139"/>
      <c r="H39" s="139"/>
      <c r="I39" s="140"/>
      <c r="J39" s="136"/>
      <c r="K39" s="141"/>
      <c r="L39" s="139"/>
      <c r="M39" s="139"/>
      <c r="N39" s="142"/>
      <c r="O39" s="140"/>
      <c r="P39" s="136"/>
      <c r="Q39" s="143"/>
    </row>
    <row r="40" spans="1:17" ht="15.75" thickBot="1" x14ac:dyDescent="0.3">
      <c r="A40" s="334"/>
      <c r="B40" s="591"/>
      <c r="C40" s="591"/>
      <c r="D40" s="591"/>
      <c r="E40" s="137"/>
      <c r="F40" s="335"/>
      <c r="G40" s="144"/>
      <c r="H40" s="144"/>
      <c r="I40" s="145"/>
      <c r="J40" s="146"/>
      <c r="K40" s="147"/>
      <c r="L40" s="144"/>
      <c r="M40" s="144"/>
      <c r="N40" s="148"/>
      <c r="O40" s="145"/>
      <c r="P40" s="146"/>
      <c r="Q40" s="149"/>
    </row>
    <row r="41" spans="1:17" x14ac:dyDescent="0.25">
      <c r="A41" s="150">
        <v>10</v>
      </c>
      <c r="B41" s="592"/>
      <c r="C41" s="592"/>
      <c r="D41" s="592"/>
      <c r="E41" s="151"/>
      <c r="F41" s="152"/>
      <c r="G41" s="153"/>
      <c r="H41" s="153"/>
      <c r="I41" s="154"/>
      <c r="J41" s="155"/>
      <c r="K41" s="156"/>
      <c r="L41" s="153"/>
      <c r="M41" s="153"/>
      <c r="N41" s="157"/>
      <c r="O41" s="154"/>
      <c r="P41" s="155"/>
      <c r="Q41" s="158"/>
    </row>
    <row r="42" spans="1:17" x14ac:dyDescent="0.25">
      <c r="A42" s="333"/>
      <c r="B42" s="593"/>
      <c r="C42" s="593"/>
      <c r="D42" s="593"/>
      <c r="E42" s="135"/>
      <c r="F42" s="336"/>
      <c r="G42" s="139"/>
      <c r="H42" s="139"/>
      <c r="I42" s="140"/>
      <c r="J42" s="136"/>
      <c r="K42" s="141"/>
      <c r="L42" s="139"/>
      <c r="M42" s="139"/>
      <c r="N42" s="142"/>
      <c r="O42" s="140"/>
      <c r="P42" s="136"/>
      <c r="Q42" s="143"/>
    </row>
    <row r="43" spans="1:17" ht="15.75" thickBot="1" x14ac:dyDescent="0.3">
      <c r="A43" s="334"/>
      <c r="B43" s="591"/>
      <c r="C43" s="591"/>
      <c r="D43" s="591"/>
      <c r="E43" s="137"/>
      <c r="F43" s="335"/>
      <c r="G43" s="159"/>
      <c r="H43" s="159"/>
      <c r="I43" s="145"/>
      <c r="J43" s="146"/>
      <c r="K43" s="147"/>
      <c r="L43" s="159"/>
      <c r="M43" s="159"/>
      <c r="N43" s="148"/>
      <c r="O43" s="145"/>
      <c r="P43" s="146"/>
      <c r="Q43" s="149"/>
    </row>
  </sheetData>
  <mergeCells count="22">
    <mergeCell ref="B10:F10"/>
    <mergeCell ref="H10:I10"/>
    <mergeCell ref="A11:Q11"/>
    <mergeCell ref="B12:D13"/>
    <mergeCell ref="I12:K12"/>
    <mergeCell ref="O12:Q12"/>
    <mergeCell ref="I13:K13"/>
    <mergeCell ref="O13:Q13"/>
    <mergeCell ref="B14:D16"/>
    <mergeCell ref="B17:D19"/>
    <mergeCell ref="B20:D22"/>
    <mergeCell ref="B23:D25"/>
    <mergeCell ref="B26:D28"/>
    <mergeCell ref="B40:D40"/>
    <mergeCell ref="B41:D41"/>
    <mergeCell ref="B42:D42"/>
    <mergeCell ref="B43:D43"/>
    <mergeCell ref="B29:D31"/>
    <mergeCell ref="B32:D34"/>
    <mergeCell ref="B38:D38"/>
    <mergeCell ref="B35:D37"/>
    <mergeCell ref="B39:D39"/>
  </mergeCells>
  <pageMargins left="0.70833333333333304" right="0.70833333333333304" top="0.78749999999999998" bottom="0.78749999999999998" header="0.511811023622047" footer="0.511811023622047"/>
  <pageSetup paperSize="9" scale="72" orientation="portrait" horizontalDpi="300" verticalDpi="30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FF00"/>
    <pageSetUpPr fitToPage="1"/>
  </sheetPr>
  <dimension ref="A6:S43"/>
  <sheetViews>
    <sheetView view="pageBreakPreview" topLeftCell="A6" zoomScale="110" zoomScaleNormal="115" zoomScaleSheetLayoutView="110" zoomScalePageLayoutView="110" workbookViewId="0"/>
  </sheetViews>
  <sheetFormatPr defaultColWidth="9.140625" defaultRowHeight="15" x14ac:dyDescent="0.25"/>
  <cols>
    <col min="1" max="1" width="6.28515625" style="123" customWidth="1"/>
    <col min="2" max="2" width="9.140625" style="124"/>
    <col min="3" max="4" width="9.140625" style="123"/>
    <col min="5" max="5" width="4.85546875" style="123" customWidth="1"/>
    <col min="6" max="6" width="7.7109375" style="123" customWidth="1"/>
    <col min="7" max="7" width="8.7109375" style="125" customWidth="1"/>
    <col min="8" max="8" width="8.7109375" style="126" customWidth="1"/>
    <col min="9" max="9" width="4.85546875" style="123" customWidth="1"/>
    <col min="10" max="10" width="2" style="127" customWidth="1"/>
    <col min="11" max="11" width="8.7109375" style="127" customWidth="1"/>
    <col min="12" max="12" width="8.7109375" style="128" customWidth="1"/>
    <col min="13" max="13" width="8.7109375" style="125" customWidth="1"/>
    <col min="14" max="14" width="8.7109375" style="129" customWidth="1"/>
    <col min="15" max="15" width="4.85546875" style="123" customWidth="1"/>
    <col min="16" max="16" width="2" style="123" customWidth="1"/>
    <col min="17" max="17" width="8.7109375" style="130" customWidth="1"/>
    <col min="18" max="18" width="9.140625" style="128"/>
    <col min="19" max="19" width="9.140625" style="125"/>
    <col min="20" max="16384" width="9.140625" style="123"/>
  </cols>
  <sheetData>
    <row r="6" spans="1:18" ht="15.75" thickBot="1" x14ac:dyDescent="0.3"/>
    <row r="7" spans="1:18" ht="15.75" x14ac:dyDescent="0.25">
      <c r="A7" s="337" t="s">
        <v>235</v>
      </c>
      <c r="B7" s="284"/>
      <c r="C7" s="284"/>
      <c r="D7" s="284"/>
      <c r="E7" s="284"/>
      <c r="F7" s="285"/>
      <c r="G7" s="286"/>
      <c r="H7" s="286"/>
      <c r="I7" s="287"/>
      <c r="J7" s="288"/>
      <c r="K7" s="289"/>
      <c r="L7" s="290"/>
      <c r="M7" s="291"/>
      <c r="N7" s="292"/>
      <c r="O7" s="293"/>
      <c r="P7" s="290"/>
      <c r="Q7" s="294"/>
    </row>
    <row r="8" spans="1:18" ht="15.75" x14ac:dyDescent="0.25">
      <c r="A8" s="338" t="s">
        <v>175</v>
      </c>
      <c r="B8" s="295"/>
      <c r="C8" s="296"/>
      <c r="D8" s="296"/>
      <c r="E8" s="296"/>
      <c r="F8" s="297"/>
      <c r="G8" s="298"/>
      <c r="H8" s="298"/>
      <c r="I8" s="299"/>
      <c r="J8" s="300"/>
      <c r="K8" s="301"/>
      <c r="L8" s="302"/>
      <c r="M8" s="302"/>
      <c r="N8" s="303"/>
      <c r="O8" s="304"/>
      <c r="P8" s="305"/>
      <c r="Q8" s="306"/>
    </row>
    <row r="9" spans="1:18" x14ac:dyDescent="0.25">
      <c r="A9" s="339" t="s">
        <v>156</v>
      </c>
      <c r="B9" s="307"/>
      <c r="C9" s="307"/>
      <c r="D9" s="308" t="s">
        <v>157</v>
      </c>
      <c r="E9" s="308"/>
      <c r="F9" s="309"/>
      <c r="G9" s="310"/>
      <c r="H9" s="310"/>
      <c r="I9" s="311"/>
      <c r="J9" s="301"/>
      <c r="K9" s="301"/>
      <c r="L9" s="312"/>
      <c r="M9" s="302"/>
      <c r="N9" s="303"/>
      <c r="O9" s="304"/>
      <c r="P9" s="305"/>
      <c r="Q9" s="306"/>
    </row>
    <row r="10" spans="1:18" x14ac:dyDescent="0.25">
      <c r="A10" s="340" t="s">
        <v>158</v>
      </c>
      <c r="B10" s="612" t="s">
        <v>159</v>
      </c>
      <c r="C10" s="612"/>
      <c r="D10" s="612"/>
      <c r="E10" s="612"/>
      <c r="F10" s="612"/>
      <c r="G10" s="313" t="s">
        <v>103</v>
      </c>
      <c r="H10" s="613">
        <v>45930</v>
      </c>
      <c r="I10" s="613"/>
      <c r="J10" s="314"/>
      <c r="K10" s="315"/>
      <c r="L10" s="316"/>
      <c r="M10" s="317"/>
      <c r="N10" s="318"/>
      <c r="O10" s="319"/>
      <c r="P10" s="320"/>
      <c r="Q10" s="321"/>
      <c r="R10" s="123"/>
    </row>
    <row r="11" spans="1:18" x14ac:dyDescent="0.25">
      <c r="A11" s="614" t="s">
        <v>230</v>
      </c>
      <c r="B11" s="614"/>
      <c r="C11" s="614"/>
      <c r="D11" s="614"/>
      <c r="E11" s="614"/>
      <c r="F11" s="614"/>
      <c r="G11" s="614"/>
      <c r="H11" s="614"/>
      <c r="I11" s="614"/>
      <c r="J11" s="614"/>
      <c r="K11" s="614"/>
      <c r="L11" s="614"/>
      <c r="M11" s="614"/>
      <c r="N11" s="614"/>
      <c r="O11" s="614"/>
      <c r="P11" s="614"/>
      <c r="Q11" s="614"/>
    </row>
    <row r="12" spans="1:18" x14ac:dyDescent="0.25">
      <c r="A12" s="131" t="s">
        <v>160</v>
      </c>
      <c r="B12" s="615" t="s">
        <v>161</v>
      </c>
      <c r="C12" s="615"/>
      <c r="D12" s="615"/>
      <c r="E12" s="323" t="s">
        <v>162</v>
      </c>
      <c r="F12" s="132" t="s">
        <v>163</v>
      </c>
      <c r="G12" s="325" t="s">
        <v>221</v>
      </c>
      <c r="H12" s="325" t="s">
        <v>164</v>
      </c>
      <c r="I12" s="617" t="s">
        <v>165</v>
      </c>
      <c r="J12" s="617"/>
      <c r="K12" s="617"/>
      <c r="L12" s="323" t="s">
        <v>32</v>
      </c>
      <c r="M12" s="323" t="s">
        <v>31</v>
      </c>
      <c r="N12" s="326" t="s">
        <v>166</v>
      </c>
      <c r="O12" s="619" t="s">
        <v>167</v>
      </c>
      <c r="P12" s="619"/>
      <c r="Q12" s="619"/>
    </row>
    <row r="13" spans="1:18" ht="15.75" thickBot="1" x14ac:dyDescent="0.3">
      <c r="A13" s="322"/>
      <c r="B13" s="615"/>
      <c r="C13" s="615"/>
      <c r="D13" s="615"/>
      <c r="E13" s="324" t="s">
        <v>168</v>
      </c>
      <c r="F13" s="133" t="s">
        <v>169</v>
      </c>
      <c r="G13" s="327" t="s">
        <v>170</v>
      </c>
      <c r="H13" s="327" t="s">
        <v>170</v>
      </c>
      <c r="I13" s="621" t="s">
        <v>171</v>
      </c>
      <c r="J13" s="621"/>
      <c r="K13" s="621"/>
      <c r="L13" s="324" t="s">
        <v>172</v>
      </c>
      <c r="M13" s="324" t="s">
        <v>172</v>
      </c>
      <c r="N13" s="328" t="s">
        <v>224</v>
      </c>
      <c r="O13" s="623" t="s">
        <v>173</v>
      </c>
      <c r="P13" s="623"/>
      <c r="Q13" s="623"/>
    </row>
    <row r="14" spans="1:18" x14ac:dyDescent="0.25">
      <c r="A14" s="234">
        <v>1</v>
      </c>
      <c r="B14" s="594" t="s">
        <v>231</v>
      </c>
      <c r="C14" s="595"/>
      <c r="D14" s="596"/>
      <c r="E14" s="209"/>
      <c r="F14" s="132">
        <v>8620</v>
      </c>
      <c r="G14" s="235"/>
      <c r="H14" s="236"/>
      <c r="I14" s="214"/>
      <c r="J14" s="215"/>
      <c r="K14" s="237"/>
      <c r="L14" s="235"/>
      <c r="M14" s="235"/>
      <c r="N14" s="238"/>
      <c r="O14" s="220"/>
      <c r="P14" s="215"/>
      <c r="Q14" s="239"/>
    </row>
    <row r="15" spans="1:18" x14ac:dyDescent="0.25">
      <c r="A15" s="329"/>
      <c r="B15" s="597"/>
      <c r="C15" s="598"/>
      <c r="D15" s="599"/>
      <c r="E15" s="135"/>
      <c r="F15" s="331"/>
      <c r="G15" s="226"/>
      <c r="H15" s="227"/>
      <c r="I15" s="216"/>
      <c r="J15" s="221"/>
      <c r="K15" s="226"/>
      <c r="L15" s="226"/>
      <c r="M15" s="226"/>
      <c r="N15" s="230"/>
      <c r="O15" s="216"/>
      <c r="P15" s="221"/>
      <c r="Q15" s="222"/>
    </row>
    <row r="16" spans="1:18" ht="15.75" thickBot="1" x14ac:dyDescent="0.3">
      <c r="A16" s="330"/>
      <c r="B16" s="600"/>
      <c r="C16" s="601"/>
      <c r="D16" s="602"/>
      <c r="E16" s="137"/>
      <c r="F16" s="332"/>
      <c r="G16" s="212"/>
      <c r="H16" s="212"/>
      <c r="I16" s="217"/>
      <c r="J16" s="224"/>
      <c r="K16" s="240"/>
      <c r="L16" s="212"/>
      <c r="M16" s="211"/>
      <c r="N16" s="223"/>
      <c r="O16" s="217"/>
      <c r="P16" s="224"/>
      <c r="Q16" s="225"/>
    </row>
    <row r="17" spans="1:17" x14ac:dyDescent="0.25">
      <c r="A17" s="234">
        <v>2</v>
      </c>
      <c r="B17" s="603" t="s">
        <v>236</v>
      </c>
      <c r="C17" s="604"/>
      <c r="D17" s="605"/>
      <c r="E17" s="209"/>
      <c r="F17" s="132">
        <v>8304</v>
      </c>
      <c r="G17" s="235"/>
      <c r="H17" s="236"/>
      <c r="I17" s="214"/>
      <c r="J17" s="215"/>
      <c r="K17" s="236"/>
      <c r="L17" s="235"/>
      <c r="M17" s="237"/>
      <c r="N17" s="241"/>
      <c r="O17" s="214"/>
      <c r="P17" s="215"/>
      <c r="Q17" s="239"/>
    </row>
    <row r="18" spans="1:17" x14ac:dyDescent="0.25">
      <c r="A18" s="329"/>
      <c r="B18" s="606"/>
      <c r="C18" s="607"/>
      <c r="D18" s="608"/>
      <c r="E18" s="135"/>
      <c r="F18" s="331"/>
      <c r="G18" s="226"/>
      <c r="H18" s="227"/>
      <c r="I18" s="216"/>
      <c r="J18" s="221"/>
      <c r="K18" s="227"/>
      <c r="L18" s="226"/>
      <c r="M18" s="226"/>
      <c r="N18" s="230"/>
      <c r="O18" s="216"/>
      <c r="P18" s="221"/>
      <c r="Q18" s="242"/>
    </row>
    <row r="19" spans="1:17" ht="15.75" thickBot="1" x14ac:dyDescent="0.3">
      <c r="A19" s="330"/>
      <c r="B19" s="609"/>
      <c r="C19" s="610"/>
      <c r="D19" s="611"/>
      <c r="E19" s="137"/>
      <c r="F19" s="332"/>
      <c r="G19" s="219"/>
      <c r="H19" s="240"/>
      <c r="I19" s="217"/>
      <c r="J19" s="224"/>
      <c r="K19" s="219"/>
      <c r="L19" s="211"/>
      <c r="M19" s="211"/>
      <c r="N19" s="223"/>
      <c r="O19" s="217"/>
      <c r="P19" s="224"/>
      <c r="Q19" s="225"/>
    </row>
    <row r="20" spans="1:17" x14ac:dyDescent="0.25">
      <c r="A20" s="234">
        <v>3</v>
      </c>
      <c r="B20" s="594" t="s">
        <v>232</v>
      </c>
      <c r="C20" s="595"/>
      <c r="D20" s="596"/>
      <c r="E20" s="209"/>
      <c r="F20" s="132">
        <v>8183</v>
      </c>
      <c r="G20" s="235"/>
      <c r="H20" s="236"/>
      <c r="I20" s="214"/>
      <c r="J20" s="215"/>
      <c r="K20" s="236"/>
      <c r="L20" s="235"/>
      <c r="M20" s="235"/>
      <c r="N20" s="241"/>
      <c r="O20" s="214"/>
      <c r="P20" s="215"/>
      <c r="Q20" s="239"/>
    </row>
    <row r="21" spans="1:17" x14ac:dyDescent="0.25">
      <c r="A21" s="329"/>
      <c r="B21" s="597"/>
      <c r="C21" s="598"/>
      <c r="D21" s="599"/>
      <c r="E21" s="135"/>
      <c r="F21" s="331"/>
      <c r="G21" s="228"/>
      <c r="H21" s="227"/>
      <c r="I21" s="216"/>
      <c r="J21" s="221"/>
      <c r="K21" s="227"/>
      <c r="L21" s="231"/>
      <c r="M21" s="226"/>
      <c r="N21" s="230"/>
      <c r="O21" s="216"/>
      <c r="P21" s="221"/>
      <c r="Q21" s="222"/>
    </row>
    <row r="22" spans="1:17" ht="15.75" thickBot="1" x14ac:dyDescent="0.3">
      <c r="A22" s="330"/>
      <c r="B22" s="600"/>
      <c r="C22" s="601"/>
      <c r="D22" s="602"/>
      <c r="E22" s="137"/>
      <c r="F22" s="332"/>
      <c r="G22" s="219"/>
      <c r="H22" s="240"/>
      <c r="I22" s="217"/>
      <c r="J22" s="224"/>
      <c r="K22" s="240"/>
      <c r="L22" s="211"/>
      <c r="M22" s="211"/>
      <c r="N22" s="223"/>
      <c r="O22" s="217"/>
      <c r="P22" s="224"/>
      <c r="Q22" s="225"/>
    </row>
    <row r="23" spans="1:17" x14ac:dyDescent="0.25">
      <c r="A23" s="234">
        <v>4</v>
      </c>
      <c r="B23" s="594" t="s">
        <v>233</v>
      </c>
      <c r="C23" s="595"/>
      <c r="D23" s="596"/>
      <c r="E23" s="209"/>
      <c r="F23" s="132">
        <v>8040</v>
      </c>
      <c r="G23" s="235"/>
      <c r="H23" s="236"/>
      <c r="I23" s="214"/>
      <c r="J23" s="215"/>
      <c r="K23" s="236"/>
      <c r="L23" s="235"/>
      <c r="M23" s="235"/>
      <c r="N23" s="243"/>
      <c r="O23" s="214"/>
      <c r="P23" s="215"/>
      <c r="Q23" s="239"/>
    </row>
    <row r="24" spans="1:17" x14ac:dyDescent="0.25">
      <c r="A24" s="329"/>
      <c r="B24" s="597"/>
      <c r="C24" s="598"/>
      <c r="D24" s="599"/>
      <c r="E24" s="135"/>
      <c r="F24" s="331"/>
      <c r="G24" s="226"/>
      <c r="H24" s="227"/>
      <c r="I24" s="216"/>
      <c r="J24" s="221"/>
      <c r="K24" s="227"/>
      <c r="L24" s="226"/>
      <c r="M24" s="226"/>
      <c r="N24" s="233"/>
      <c r="O24" s="216"/>
      <c r="P24" s="221"/>
      <c r="Q24" s="222"/>
    </row>
    <row r="25" spans="1:17" ht="15.75" thickBot="1" x14ac:dyDescent="0.3">
      <c r="A25" s="330"/>
      <c r="B25" s="600"/>
      <c r="C25" s="601"/>
      <c r="D25" s="602"/>
      <c r="E25" s="137"/>
      <c r="F25" s="332"/>
      <c r="G25" s="219"/>
      <c r="H25" s="240"/>
      <c r="I25" s="217"/>
      <c r="J25" s="224"/>
      <c r="K25" s="211"/>
      <c r="L25" s="211"/>
      <c r="M25" s="211"/>
      <c r="N25" s="244"/>
      <c r="O25" s="217"/>
      <c r="P25" s="224"/>
      <c r="Q25" s="225"/>
    </row>
    <row r="26" spans="1:17" x14ac:dyDescent="0.25">
      <c r="A26" s="234">
        <v>5</v>
      </c>
      <c r="B26" s="594" t="s">
        <v>219</v>
      </c>
      <c r="C26" s="595"/>
      <c r="D26" s="596"/>
      <c r="E26" s="209"/>
      <c r="F26" s="132">
        <v>8037</v>
      </c>
      <c r="G26" s="235"/>
      <c r="H26" s="236"/>
      <c r="I26" s="214"/>
      <c r="J26" s="215"/>
      <c r="K26" s="236"/>
      <c r="L26" s="235"/>
      <c r="M26" s="235"/>
      <c r="N26" s="238"/>
      <c r="O26" s="220"/>
      <c r="P26" s="215"/>
      <c r="Q26" s="239"/>
    </row>
    <row r="27" spans="1:17" x14ac:dyDescent="0.25">
      <c r="A27" s="329"/>
      <c r="B27" s="597"/>
      <c r="C27" s="598"/>
      <c r="D27" s="599"/>
      <c r="E27" s="135"/>
      <c r="F27" s="331"/>
      <c r="G27" s="228"/>
      <c r="H27" s="227"/>
      <c r="I27" s="216"/>
      <c r="J27" s="221"/>
      <c r="K27" s="226"/>
      <c r="L27" s="226"/>
      <c r="M27" s="228"/>
      <c r="N27" s="230"/>
      <c r="O27" s="216"/>
      <c r="P27" s="221"/>
      <c r="Q27" s="222"/>
    </row>
    <row r="28" spans="1:17" ht="15.75" thickBot="1" x14ac:dyDescent="0.3">
      <c r="A28" s="330"/>
      <c r="B28" s="600"/>
      <c r="C28" s="601"/>
      <c r="D28" s="602"/>
      <c r="E28" s="137"/>
      <c r="F28" s="332"/>
      <c r="G28" s="219"/>
      <c r="H28" s="240"/>
      <c r="I28" s="217"/>
      <c r="J28" s="224"/>
      <c r="K28" s="211"/>
      <c r="L28" s="211"/>
      <c r="M28" s="211"/>
      <c r="N28" s="223"/>
      <c r="O28" s="217"/>
      <c r="P28" s="224"/>
      <c r="Q28" s="225"/>
    </row>
    <row r="29" spans="1:17" x14ac:dyDescent="0.25">
      <c r="A29" s="234">
        <v>6</v>
      </c>
      <c r="B29" s="603" t="s">
        <v>237</v>
      </c>
      <c r="C29" s="604"/>
      <c r="D29" s="605"/>
      <c r="E29" s="209"/>
      <c r="F29" s="132">
        <v>7900</v>
      </c>
      <c r="G29" s="235"/>
      <c r="H29" s="236"/>
      <c r="I29" s="214"/>
      <c r="J29" s="215"/>
      <c r="K29" s="236"/>
      <c r="L29" s="235"/>
      <c r="M29" s="235"/>
      <c r="N29" s="241"/>
      <c r="O29" s="214"/>
      <c r="P29" s="215"/>
      <c r="Q29" s="239"/>
    </row>
    <row r="30" spans="1:17" x14ac:dyDescent="0.25">
      <c r="A30" s="329"/>
      <c r="B30" s="606"/>
      <c r="C30" s="607"/>
      <c r="D30" s="608"/>
      <c r="E30" s="135"/>
      <c r="F30" s="331"/>
      <c r="G30" s="226"/>
      <c r="H30" s="227"/>
      <c r="I30" s="216"/>
      <c r="J30" s="221"/>
      <c r="K30" s="227"/>
      <c r="L30" s="231"/>
      <c r="M30" s="226"/>
      <c r="N30" s="230"/>
      <c r="O30" s="216"/>
      <c r="P30" s="221"/>
      <c r="Q30" s="222"/>
    </row>
    <row r="31" spans="1:17" ht="15.75" thickBot="1" x14ac:dyDescent="0.3">
      <c r="A31" s="330"/>
      <c r="B31" s="609"/>
      <c r="C31" s="610"/>
      <c r="D31" s="611"/>
      <c r="E31" s="137"/>
      <c r="F31" s="332"/>
      <c r="G31" s="219"/>
      <c r="H31" s="240"/>
      <c r="I31" s="217"/>
      <c r="J31" s="224"/>
      <c r="K31" s="211"/>
      <c r="L31" s="211"/>
      <c r="M31" s="211"/>
      <c r="N31" s="223"/>
      <c r="O31" s="217"/>
      <c r="P31" s="224"/>
      <c r="Q31" s="225"/>
    </row>
    <row r="32" spans="1:17" x14ac:dyDescent="0.25">
      <c r="A32" s="234">
        <v>7</v>
      </c>
      <c r="B32" s="594" t="s">
        <v>234</v>
      </c>
      <c r="C32" s="595"/>
      <c r="D32" s="596"/>
      <c r="E32" s="209"/>
      <c r="F32" s="132">
        <v>7640</v>
      </c>
      <c r="G32" s="235"/>
      <c r="H32" s="236"/>
      <c r="I32" s="214"/>
      <c r="J32" s="215"/>
      <c r="K32" s="236"/>
      <c r="L32" s="245"/>
      <c r="M32" s="237"/>
      <c r="N32" s="241"/>
      <c r="O32" s="214"/>
      <c r="P32" s="215"/>
      <c r="Q32" s="239"/>
    </row>
    <row r="33" spans="1:17" x14ac:dyDescent="0.25">
      <c r="A33" s="329"/>
      <c r="B33" s="597"/>
      <c r="C33" s="598"/>
      <c r="D33" s="599"/>
      <c r="E33" s="135"/>
      <c r="F33" s="331"/>
      <c r="G33" s="228"/>
      <c r="H33" s="213"/>
      <c r="I33" s="216"/>
      <c r="J33" s="221"/>
      <c r="K33" s="226"/>
      <c r="L33" s="226"/>
      <c r="M33" s="226"/>
      <c r="N33" s="230"/>
      <c r="O33" s="216"/>
      <c r="P33" s="221"/>
      <c r="Q33" s="222"/>
    </row>
    <row r="34" spans="1:17" ht="15.75" thickBot="1" x14ac:dyDescent="0.3">
      <c r="A34" s="330"/>
      <c r="B34" s="600"/>
      <c r="C34" s="601"/>
      <c r="D34" s="602"/>
      <c r="E34" s="137"/>
      <c r="F34" s="332"/>
      <c r="G34" s="219"/>
      <c r="H34" s="212"/>
      <c r="I34" s="217"/>
      <c r="J34" s="224"/>
      <c r="K34" s="240"/>
      <c r="L34" s="211"/>
      <c r="M34" s="211"/>
      <c r="N34" s="223"/>
      <c r="O34" s="217"/>
      <c r="P34" s="224"/>
      <c r="Q34" s="225"/>
    </row>
    <row r="35" spans="1:17" x14ac:dyDescent="0.25">
      <c r="A35" s="234">
        <v>8</v>
      </c>
      <c r="B35" s="594" t="s">
        <v>220</v>
      </c>
      <c r="C35" s="595"/>
      <c r="D35" s="596"/>
      <c r="E35" s="209"/>
      <c r="F35" s="132">
        <v>7554</v>
      </c>
      <c r="G35" s="235"/>
      <c r="H35" s="236"/>
      <c r="I35" s="214"/>
      <c r="J35" s="215"/>
      <c r="K35" s="218"/>
      <c r="L35" s="235"/>
      <c r="M35" s="237"/>
      <c r="N35" s="241"/>
      <c r="O35" s="214"/>
      <c r="P35" s="215"/>
      <c r="Q35" s="246"/>
    </row>
    <row r="36" spans="1:17" x14ac:dyDescent="0.25">
      <c r="A36" s="329"/>
      <c r="B36" s="597"/>
      <c r="C36" s="598"/>
      <c r="D36" s="599"/>
      <c r="E36" s="135"/>
      <c r="F36" s="336"/>
      <c r="G36" s="226"/>
      <c r="H36" s="227"/>
      <c r="I36" s="216"/>
      <c r="J36" s="221"/>
      <c r="K36" s="226"/>
      <c r="L36" s="226"/>
      <c r="M36" s="226"/>
      <c r="N36" s="232"/>
      <c r="O36" s="216"/>
      <c r="P36" s="221"/>
      <c r="Q36" s="222"/>
    </row>
    <row r="37" spans="1:17" ht="15.75" thickBot="1" x14ac:dyDescent="0.3">
      <c r="A37" s="330"/>
      <c r="B37" s="600"/>
      <c r="C37" s="601"/>
      <c r="D37" s="602"/>
      <c r="E37" s="137"/>
      <c r="F37" s="335"/>
      <c r="G37" s="219"/>
      <c r="H37" s="240"/>
      <c r="I37" s="217"/>
      <c r="J37" s="224"/>
      <c r="K37" s="211"/>
      <c r="L37" s="211"/>
      <c r="M37" s="211"/>
      <c r="N37" s="223"/>
      <c r="O37" s="217"/>
      <c r="P37" s="224"/>
      <c r="Q37" s="225"/>
    </row>
    <row r="38" spans="1:17" x14ac:dyDescent="0.25">
      <c r="A38" s="134">
        <v>9</v>
      </c>
      <c r="B38" s="592"/>
      <c r="C38" s="592"/>
      <c r="D38" s="592"/>
      <c r="E38" s="151"/>
      <c r="F38" s="152"/>
      <c r="G38" s="153"/>
      <c r="H38" s="153"/>
      <c r="I38" s="164"/>
      <c r="J38" s="155"/>
      <c r="K38" s="153"/>
      <c r="L38" s="153"/>
      <c r="M38" s="153"/>
      <c r="N38" s="153"/>
      <c r="O38" s="164"/>
      <c r="P38" s="155"/>
      <c r="Q38" s="165"/>
    </row>
    <row r="39" spans="1:17" x14ac:dyDescent="0.25">
      <c r="A39" s="333"/>
      <c r="B39" s="593"/>
      <c r="C39" s="593"/>
      <c r="D39" s="593"/>
      <c r="E39" s="135"/>
      <c r="F39" s="336"/>
      <c r="G39" s="139"/>
      <c r="H39" s="139"/>
      <c r="I39" s="160"/>
      <c r="J39" s="136"/>
      <c r="K39" s="139"/>
      <c r="L39" s="139"/>
      <c r="M39" s="139"/>
      <c r="N39" s="139"/>
      <c r="O39" s="160"/>
      <c r="P39" s="136"/>
      <c r="Q39" s="161"/>
    </row>
    <row r="40" spans="1:17" x14ac:dyDescent="0.25">
      <c r="A40" s="334"/>
      <c r="B40" s="591"/>
      <c r="C40" s="591"/>
      <c r="D40" s="591"/>
      <c r="E40" s="137"/>
      <c r="F40" s="335"/>
      <c r="G40" s="144"/>
      <c r="H40" s="144"/>
      <c r="I40" s="162"/>
      <c r="J40" s="138"/>
      <c r="K40" s="144"/>
      <c r="L40" s="144"/>
      <c r="M40" s="144"/>
      <c r="N40" s="144"/>
      <c r="O40" s="162"/>
      <c r="P40" s="138"/>
      <c r="Q40" s="163"/>
    </row>
    <row r="41" spans="1:17" x14ac:dyDescent="0.25">
      <c r="A41" s="150">
        <v>10</v>
      </c>
      <c r="B41" s="592"/>
      <c r="C41" s="592"/>
      <c r="D41" s="592"/>
      <c r="E41" s="151"/>
      <c r="F41" s="152"/>
      <c r="G41" s="153"/>
      <c r="H41" s="153"/>
      <c r="I41" s="164"/>
      <c r="J41" s="155"/>
      <c r="K41" s="153"/>
      <c r="L41" s="153"/>
      <c r="M41" s="153"/>
      <c r="N41" s="153"/>
      <c r="O41" s="164"/>
      <c r="P41" s="155"/>
      <c r="Q41" s="165"/>
    </row>
    <row r="42" spans="1:17" x14ac:dyDescent="0.25">
      <c r="A42" s="333"/>
      <c r="B42" s="593"/>
      <c r="C42" s="593"/>
      <c r="D42" s="593"/>
      <c r="E42" s="135"/>
      <c r="F42" s="336"/>
      <c r="G42" s="139"/>
      <c r="H42" s="139"/>
      <c r="I42" s="160"/>
      <c r="J42" s="136"/>
      <c r="K42" s="139"/>
      <c r="L42" s="139"/>
      <c r="M42" s="139"/>
      <c r="N42" s="139"/>
      <c r="O42" s="160"/>
      <c r="P42" s="136"/>
      <c r="Q42" s="161"/>
    </row>
    <row r="43" spans="1:17" x14ac:dyDescent="0.25">
      <c r="A43" s="334"/>
      <c r="B43" s="591"/>
      <c r="C43" s="591"/>
      <c r="D43" s="591"/>
      <c r="E43" s="137"/>
      <c r="F43" s="335"/>
      <c r="G43" s="144"/>
      <c r="H43" s="144"/>
      <c r="I43" s="162"/>
      <c r="J43" s="138"/>
      <c r="K43" s="144"/>
      <c r="L43" s="144"/>
      <c r="M43" s="144"/>
      <c r="N43" s="144"/>
      <c r="O43" s="162"/>
      <c r="P43" s="138"/>
      <c r="Q43" s="163"/>
    </row>
  </sheetData>
  <mergeCells count="22">
    <mergeCell ref="B10:F10"/>
    <mergeCell ref="H10:I10"/>
    <mergeCell ref="A11:Q11"/>
    <mergeCell ref="B12:D13"/>
    <mergeCell ref="I12:K12"/>
    <mergeCell ref="O12:Q12"/>
    <mergeCell ref="I13:K13"/>
    <mergeCell ref="O13:Q13"/>
    <mergeCell ref="B14:D16"/>
    <mergeCell ref="B17:D19"/>
    <mergeCell ref="B20:D22"/>
    <mergeCell ref="B23:D25"/>
    <mergeCell ref="B26:D28"/>
    <mergeCell ref="B40:D40"/>
    <mergeCell ref="B41:D41"/>
    <mergeCell ref="B42:D42"/>
    <mergeCell ref="B43:D43"/>
    <mergeCell ref="B29:D31"/>
    <mergeCell ref="B32:D34"/>
    <mergeCell ref="B38:D38"/>
    <mergeCell ref="B35:D37"/>
    <mergeCell ref="B39:D39"/>
  </mergeCells>
  <pageMargins left="0.70866141732283472" right="0.70866141732283472" top="0.78740157480314965" bottom="0.78740157480314965" header="0.51181102362204722" footer="0.51181102362204722"/>
  <pageSetup paperSize="9" scale="72" orientation="portrait" horizontalDpi="300" verticalDpi="300" r:id="rId1"/>
  <drawing r:id="rId2"/>
  <legacyDrawingHF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0000"/>
    <pageSetUpPr fitToPage="1"/>
  </sheetPr>
  <dimension ref="A1:IK48"/>
  <sheetViews>
    <sheetView view="pageBreakPreview" topLeftCell="A11" zoomScaleNormal="100" zoomScaleSheetLayoutView="100" zoomScalePageLayoutView="110" workbookViewId="0">
      <selection activeCell="A9" sqref="A9:W9"/>
    </sheetView>
  </sheetViews>
  <sheetFormatPr defaultColWidth="1.7109375" defaultRowHeight="20.25" x14ac:dyDescent="0.3"/>
  <cols>
    <col min="1" max="1" width="4.7109375" style="74" customWidth="1"/>
    <col min="2" max="2" width="42.140625" style="74" customWidth="1"/>
    <col min="3" max="3" width="9.7109375" style="74" hidden="1" customWidth="1"/>
    <col min="4" max="4" width="5.7109375" style="75" customWidth="1"/>
    <col min="5" max="5" width="1.7109375" style="74"/>
    <col min="6" max="6" width="5.7109375" style="76" customWidth="1"/>
    <col min="7" max="7" width="5.7109375" style="75" customWidth="1"/>
    <col min="8" max="8" width="1.7109375" style="74"/>
    <col min="9" max="9" width="5.7109375" style="76" customWidth="1"/>
    <col min="10" max="10" width="5.7109375" style="77" customWidth="1"/>
    <col min="11" max="11" width="1.7109375" style="74"/>
    <col min="12" max="12" width="5.7109375" style="76" customWidth="1"/>
    <col min="13" max="13" width="5.7109375" style="77" customWidth="1"/>
    <col min="14" max="14" width="1.7109375" style="74"/>
    <col min="15" max="15" width="5.7109375" style="76" customWidth="1"/>
    <col min="16" max="17" width="8.7109375" style="77" customWidth="1"/>
    <col min="18" max="18" width="8.7109375" style="75" customWidth="1"/>
    <col min="19" max="19" width="8.85546875" style="77" customWidth="1"/>
    <col min="20" max="20" width="8.85546875" style="75" customWidth="1"/>
    <col min="21" max="21" width="5.28515625" style="74" customWidth="1"/>
    <col min="22" max="22" width="13.7109375" style="74" customWidth="1"/>
    <col min="23" max="23" width="10" style="74" customWidth="1"/>
    <col min="24" max="24" width="7" style="74" customWidth="1"/>
    <col min="25" max="242" width="9.140625" style="78" customWidth="1"/>
    <col min="243" max="243" width="2.7109375" style="78" customWidth="1"/>
    <col min="244" max="244" width="17.5703125" style="78" customWidth="1"/>
    <col min="245" max="245" width="11.5703125" style="78" hidden="1" customWidth="1"/>
    <col min="246" max="16384" width="1.7109375" style="78"/>
  </cols>
  <sheetData>
    <row r="1" spans="1:245" s="123" customFormat="1" ht="15" x14ac:dyDescent="0.25">
      <c r="B1" s="124"/>
      <c r="G1" s="125"/>
      <c r="H1" s="126"/>
      <c r="J1" s="127"/>
      <c r="K1" s="127"/>
      <c r="L1" s="128"/>
      <c r="M1" s="125"/>
      <c r="N1" s="129"/>
      <c r="Q1" s="130"/>
      <c r="R1" s="128"/>
      <c r="S1" s="125"/>
    </row>
    <row r="2" spans="1:245" s="123" customFormat="1" ht="15" x14ac:dyDescent="0.25">
      <c r="B2" s="124"/>
      <c r="G2" s="125"/>
      <c r="H2" s="126"/>
      <c r="J2" s="127"/>
      <c r="K2" s="127"/>
      <c r="L2" s="128"/>
      <c r="M2" s="125"/>
      <c r="N2" s="129"/>
      <c r="Q2" s="130"/>
      <c r="R2" s="128"/>
      <c r="S2" s="125"/>
    </row>
    <row r="3" spans="1:245" s="123" customFormat="1" ht="15" x14ac:dyDescent="0.25">
      <c r="B3" s="124"/>
      <c r="G3" s="125"/>
      <c r="H3" s="126"/>
      <c r="J3" s="127"/>
      <c r="K3" s="127"/>
      <c r="L3" s="128"/>
      <c r="M3" s="125"/>
      <c r="N3" s="129"/>
      <c r="Q3" s="130"/>
      <c r="R3" s="128"/>
      <c r="S3" s="125"/>
    </row>
    <row r="4" spans="1:245" s="123" customFormat="1" ht="15" x14ac:dyDescent="0.25">
      <c r="B4" s="124"/>
      <c r="G4" s="125"/>
      <c r="H4" s="126"/>
      <c r="J4" s="127"/>
      <c r="K4" s="127"/>
      <c r="L4" s="128"/>
      <c r="M4" s="125"/>
      <c r="N4" s="129"/>
      <c r="Q4" s="130"/>
      <c r="R4" s="128"/>
      <c r="S4" s="125"/>
    </row>
    <row r="5" spans="1:245" s="123" customFormat="1" ht="15" x14ac:dyDescent="0.25">
      <c r="B5" s="124"/>
      <c r="G5" s="125"/>
      <c r="H5" s="126"/>
      <c r="J5" s="127"/>
      <c r="K5" s="127"/>
      <c r="L5" s="128"/>
      <c r="M5" s="125"/>
      <c r="N5" s="129"/>
      <c r="Q5" s="130"/>
      <c r="R5" s="128"/>
      <c r="S5" s="125"/>
    </row>
    <row r="6" spans="1:245" s="123" customFormat="1" ht="15" x14ac:dyDescent="0.25">
      <c r="B6" s="124"/>
      <c r="G6" s="125"/>
      <c r="H6" s="126"/>
      <c r="J6" s="127"/>
      <c r="K6" s="127"/>
      <c r="L6" s="128"/>
      <c r="M6" s="125"/>
      <c r="N6" s="129"/>
      <c r="Q6" s="130"/>
      <c r="R6" s="128"/>
      <c r="S6" s="125"/>
    </row>
    <row r="7" spans="1:245" s="123" customFormat="1" ht="15" x14ac:dyDescent="0.25">
      <c r="B7" s="124"/>
      <c r="G7" s="125"/>
      <c r="H7" s="126"/>
      <c r="J7" s="127"/>
      <c r="K7" s="127"/>
      <c r="L7" s="128"/>
      <c r="M7" s="125"/>
      <c r="N7" s="129"/>
      <c r="Q7" s="130"/>
      <c r="R7" s="128"/>
      <c r="S7" s="125"/>
    </row>
    <row r="8" spans="1:245" s="123" customFormat="1" ht="15" x14ac:dyDescent="0.25">
      <c r="B8" s="124"/>
      <c r="G8" s="125"/>
      <c r="H8" s="126"/>
      <c r="J8" s="127"/>
      <c r="K8" s="127"/>
      <c r="L8" s="128"/>
      <c r="M8" s="125"/>
      <c r="N8" s="129"/>
      <c r="Q8" s="130"/>
      <c r="R8" s="128"/>
      <c r="S8" s="125"/>
    </row>
    <row r="9" spans="1:245" s="80" customFormat="1" ht="36" x14ac:dyDescent="0.35">
      <c r="A9" s="588" t="s">
        <v>490</v>
      </c>
      <c r="B9" s="588"/>
      <c r="C9" s="588"/>
      <c r="D9" s="588"/>
      <c r="E9" s="588"/>
      <c r="F9" s="588"/>
      <c r="G9" s="588"/>
      <c r="H9" s="588"/>
      <c r="I9" s="588"/>
      <c r="J9" s="588"/>
      <c r="K9" s="588"/>
      <c r="L9" s="588"/>
      <c r="M9" s="588"/>
      <c r="N9" s="588"/>
      <c r="O9" s="588"/>
      <c r="P9" s="588"/>
      <c r="Q9" s="588"/>
      <c r="R9" s="588"/>
      <c r="S9" s="588"/>
      <c r="T9" s="588"/>
      <c r="U9" s="588"/>
      <c r="V9" s="588"/>
      <c r="W9" s="588"/>
      <c r="X9" s="79"/>
    </row>
    <row r="10" spans="1:245" s="80" customFormat="1" ht="21" x14ac:dyDescent="0.35">
      <c r="A10" s="79"/>
      <c r="B10" s="79"/>
      <c r="C10" s="79"/>
      <c r="D10" s="81"/>
      <c r="E10" s="79"/>
      <c r="F10" s="82"/>
      <c r="G10" s="81"/>
      <c r="H10" s="79"/>
      <c r="I10" s="82"/>
      <c r="J10" s="83"/>
      <c r="K10" s="79"/>
      <c r="L10" s="82"/>
      <c r="M10" s="83"/>
      <c r="N10" s="79"/>
      <c r="O10" s="82"/>
      <c r="P10" s="84"/>
      <c r="Q10" s="81"/>
      <c r="R10" s="81"/>
      <c r="S10" s="83"/>
      <c r="T10" s="81"/>
      <c r="U10" s="79"/>
      <c r="V10" s="79"/>
      <c r="W10" s="79"/>
      <c r="X10" s="79"/>
    </row>
    <row r="11" spans="1:245" s="80" customFormat="1" ht="21" x14ac:dyDescent="0.35">
      <c r="A11" s="85"/>
      <c r="B11" s="86" t="s">
        <v>92</v>
      </c>
      <c r="C11" s="87" t="s">
        <v>93</v>
      </c>
      <c r="D11" s="589" t="s">
        <v>20</v>
      </c>
      <c r="E11" s="589"/>
      <c r="F11" s="589"/>
      <c r="G11" s="589" t="s">
        <v>23</v>
      </c>
      <c r="H11" s="589"/>
      <c r="I11" s="589"/>
      <c r="J11" s="589" t="s">
        <v>22</v>
      </c>
      <c r="K11" s="589"/>
      <c r="L11" s="589"/>
      <c r="M11" s="589" t="s">
        <v>24</v>
      </c>
      <c r="N11" s="589"/>
      <c r="O11" s="589"/>
      <c r="P11" s="88" t="s">
        <v>94</v>
      </c>
      <c r="Q11" s="88" t="s">
        <v>176</v>
      </c>
      <c r="R11" s="89" t="s">
        <v>95</v>
      </c>
      <c r="S11" s="626" t="s">
        <v>96</v>
      </c>
      <c r="T11" s="627"/>
      <c r="U11" s="626" t="s">
        <v>97</v>
      </c>
      <c r="V11" s="627"/>
      <c r="W11" s="90" t="s">
        <v>12</v>
      </c>
      <c r="X11" s="81"/>
      <c r="Y11" s="91"/>
      <c r="Z11" s="91"/>
      <c r="AA11" s="91"/>
      <c r="AB11" s="79"/>
      <c r="AC11" s="79"/>
      <c r="AD11" s="79"/>
      <c r="AE11" s="79"/>
      <c r="AF11" s="79"/>
      <c r="AG11" s="79"/>
      <c r="AH11" s="79"/>
      <c r="AI11" s="79"/>
      <c r="AJ11" s="79"/>
      <c r="AK11" s="79"/>
      <c r="AL11" s="79"/>
      <c r="AM11" s="79"/>
      <c r="AN11" s="79"/>
      <c r="AO11" s="79"/>
      <c r="AP11" s="79"/>
      <c r="AQ11" s="79"/>
      <c r="AR11" s="79"/>
      <c r="AS11" s="79"/>
      <c r="AT11" s="79"/>
      <c r="AU11" s="79"/>
      <c r="AV11" s="79"/>
      <c r="AW11" s="79"/>
      <c r="AX11" s="79"/>
      <c r="AY11" s="79"/>
      <c r="AZ11" s="79"/>
      <c r="BA11" s="79"/>
      <c r="BB11" s="79"/>
      <c r="BC11" s="79"/>
      <c r="BD11" s="79"/>
      <c r="BE11" s="79"/>
      <c r="BF11" s="79"/>
      <c r="BG11" s="79"/>
      <c r="BH11" s="79"/>
      <c r="BI11" s="79"/>
      <c r="BJ11" s="79"/>
      <c r="BK11" s="79"/>
      <c r="BL11" s="79"/>
      <c r="BM11" s="79"/>
      <c r="BN11" s="79"/>
      <c r="BO11" s="79"/>
      <c r="BP11" s="79"/>
      <c r="BQ11" s="79"/>
      <c r="BR11" s="79"/>
      <c r="BS11" s="79"/>
      <c r="BT11" s="79"/>
      <c r="BU11" s="79"/>
      <c r="BV11" s="79"/>
      <c r="BW11" s="79"/>
      <c r="BX11" s="79"/>
      <c r="BY11" s="79"/>
      <c r="BZ11" s="79"/>
      <c r="CA11" s="79"/>
      <c r="CB11" s="79"/>
      <c r="CC11" s="79"/>
      <c r="CD11" s="79"/>
      <c r="CE11" s="79"/>
      <c r="CF11" s="79"/>
      <c r="CG11" s="79"/>
      <c r="CH11" s="79"/>
      <c r="CI11" s="79"/>
      <c r="CJ11" s="79"/>
      <c r="CK11" s="79"/>
      <c r="CL11" s="79"/>
      <c r="CM11" s="79"/>
      <c r="CN11" s="79"/>
      <c r="CO11" s="79"/>
      <c r="CP11" s="79"/>
      <c r="CQ11" s="79"/>
      <c r="CR11" s="79"/>
      <c r="CS11" s="79"/>
      <c r="CT11" s="79"/>
      <c r="CU11" s="79"/>
      <c r="CV11" s="79"/>
      <c r="CW11" s="79"/>
      <c r="CX11" s="79"/>
      <c r="CY11" s="79"/>
      <c r="CZ11" s="79"/>
      <c r="DA11" s="79"/>
      <c r="DB11" s="79"/>
      <c r="DC11" s="79"/>
      <c r="DD11" s="79"/>
      <c r="DE11" s="79"/>
      <c r="DF11" s="79"/>
      <c r="DG11" s="79"/>
      <c r="DH11" s="79"/>
      <c r="DI11" s="79"/>
      <c r="DJ11" s="79"/>
      <c r="DK11" s="79"/>
      <c r="DL11" s="79"/>
      <c r="DM11" s="79"/>
      <c r="DN11" s="79"/>
      <c r="DO11" s="79"/>
      <c r="DP11" s="79"/>
      <c r="DQ11" s="79"/>
      <c r="DR11" s="79"/>
      <c r="DS11" s="79"/>
      <c r="DT11" s="79"/>
      <c r="DU11" s="79"/>
      <c r="DV11" s="79"/>
      <c r="DW11" s="79"/>
      <c r="DX11" s="79"/>
      <c r="DY11" s="79"/>
      <c r="DZ11" s="79"/>
      <c r="EA11" s="79"/>
      <c r="EB11" s="79"/>
      <c r="EC11" s="79"/>
      <c r="ED11" s="79"/>
      <c r="EE11" s="79"/>
      <c r="EF11" s="79"/>
      <c r="EG11" s="79"/>
      <c r="EH11" s="79"/>
      <c r="EI11" s="79"/>
      <c r="EJ11" s="79"/>
      <c r="EK11" s="79"/>
      <c r="EL11" s="79"/>
      <c r="EM11" s="79"/>
      <c r="EN11" s="79"/>
      <c r="EO11" s="79"/>
      <c r="EP11" s="79"/>
      <c r="EQ11" s="79"/>
      <c r="ER11" s="79"/>
      <c r="ES11" s="79"/>
      <c r="ET11" s="79"/>
      <c r="EU11" s="79"/>
      <c r="EV11" s="79"/>
      <c r="EW11" s="79"/>
      <c r="EX11" s="79"/>
      <c r="EY11" s="79"/>
      <c r="EZ11" s="79"/>
      <c r="FA11" s="79"/>
      <c r="FB11" s="79"/>
      <c r="FC11" s="79"/>
      <c r="FD11" s="79"/>
      <c r="FE11" s="79"/>
      <c r="FF11" s="79"/>
      <c r="FG11" s="79"/>
      <c r="FH11" s="79"/>
      <c r="FI11" s="79"/>
      <c r="FJ11" s="79"/>
      <c r="FK11" s="79"/>
      <c r="FL11" s="79"/>
      <c r="FM11" s="79"/>
      <c r="FN11" s="79"/>
      <c r="FO11" s="79"/>
      <c r="FP11" s="79"/>
      <c r="FQ11" s="79"/>
      <c r="FR11" s="79"/>
      <c r="FS11" s="79"/>
      <c r="FT11" s="79"/>
      <c r="FU11" s="79"/>
      <c r="FV11" s="79"/>
      <c r="FW11" s="79"/>
      <c r="FX11" s="79"/>
      <c r="FY11" s="79"/>
      <c r="FZ11" s="79"/>
      <c r="GA11" s="79"/>
      <c r="GB11" s="79"/>
      <c r="GC11" s="79"/>
      <c r="GD11" s="79"/>
      <c r="GE11" s="79"/>
      <c r="GF11" s="79"/>
      <c r="GG11" s="79"/>
      <c r="GH11" s="79"/>
      <c r="GI11" s="79"/>
      <c r="GJ11" s="79"/>
      <c r="GK11" s="79"/>
      <c r="GL11" s="79"/>
      <c r="GM11" s="79"/>
      <c r="GN11" s="79"/>
      <c r="GO11" s="79"/>
      <c r="GP11" s="79"/>
      <c r="GQ11" s="79"/>
      <c r="GR11" s="79"/>
      <c r="GS11" s="79"/>
      <c r="GT11" s="79"/>
      <c r="GU11" s="79"/>
      <c r="GV11" s="79"/>
      <c r="GW11" s="79"/>
      <c r="GX11" s="79"/>
      <c r="GY11" s="79"/>
      <c r="GZ11" s="79"/>
      <c r="HA11" s="79"/>
      <c r="HB11" s="79"/>
      <c r="HC11" s="79"/>
      <c r="HD11" s="79"/>
      <c r="HE11" s="79"/>
      <c r="HF11" s="79"/>
      <c r="HG11" s="79"/>
      <c r="HH11" s="79"/>
      <c r="HI11" s="79"/>
      <c r="HJ11" s="79"/>
      <c r="HK11" s="79"/>
      <c r="HL11" s="79"/>
      <c r="HM11" s="79"/>
      <c r="HN11" s="79"/>
      <c r="HO11" s="79"/>
      <c r="HP11" s="79"/>
      <c r="HQ11" s="79"/>
      <c r="HR11" s="79"/>
      <c r="HS11" s="79"/>
      <c r="HT11" s="79"/>
      <c r="HU11" s="79"/>
      <c r="HV11" s="79"/>
      <c r="HW11" s="79"/>
      <c r="HX11" s="79"/>
      <c r="HY11" s="79"/>
      <c r="HZ11" s="79"/>
      <c r="IA11" s="79"/>
      <c r="IB11" s="79"/>
      <c r="IC11" s="79"/>
      <c r="ID11" s="79"/>
      <c r="IE11" s="79"/>
      <c r="IF11" s="79"/>
      <c r="IG11" s="79"/>
      <c r="IH11" s="79"/>
      <c r="II11" s="79"/>
      <c r="IJ11" s="79"/>
      <c r="IK11" s="79"/>
    </row>
    <row r="12" spans="1:245" s="80" customFormat="1" ht="21" x14ac:dyDescent="0.35">
      <c r="A12" s="92">
        <v>1</v>
      </c>
      <c r="B12" s="265" t="s">
        <v>402</v>
      </c>
      <c r="C12" s="93"/>
      <c r="D12" s="366"/>
      <c r="E12" s="367"/>
      <c r="F12" s="368"/>
      <c r="G12" s="369">
        <v>6</v>
      </c>
      <c r="H12" s="364" t="s">
        <v>98</v>
      </c>
      <c r="I12" s="370">
        <v>1</v>
      </c>
      <c r="J12" s="369">
        <v>6</v>
      </c>
      <c r="K12" s="364" t="s">
        <v>98</v>
      </c>
      <c r="L12" s="370">
        <v>0</v>
      </c>
      <c r="M12" s="369">
        <v>4</v>
      </c>
      <c r="N12" s="364" t="s">
        <v>98</v>
      </c>
      <c r="O12" s="370">
        <v>1</v>
      </c>
      <c r="P12" s="267">
        <f>IF(G12&gt;I12,1,0)+IF(J12&gt;L12,1,0)+IF(M12&gt;O12,1,0)</f>
        <v>3</v>
      </c>
      <c r="Q12" s="94">
        <f>IF(G12=I12,1,0)+IF(J12=L12,1,0)+IF(M12=O12,1,0)</f>
        <v>0</v>
      </c>
      <c r="R12" s="269">
        <f>IF(H12&lt;J12,1,0)+IF(K12&lt;M12,1,0)+IF(N12&lt;P12,1,0)</f>
        <v>0</v>
      </c>
      <c r="S12" s="269">
        <f>G12+J12+M12</f>
        <v>16</v>
      </c>
      <c r="T12" s="269">
        <f>I12+L12+O12</f>
        <v>2</v>
      </c>
      <c r="U12" s="586">
        <v>9</v>
      </c>
      <c r="V12" s="586"/>
      <c r="W12" s="349">
        <f>1+IF(U12&lt;U13,1,0)+IF(U12&lt;U14,1,0)+IF(U12&lt;U15,1,0)</f>
        <v>1</v>
      </c>
      <c r="X12" s="79"/>
      <c r="Y12" s="91"/>
      <c r="Z12" s="91"/>
      <c r="AA12" s="95"/>
    </row>
    <row r="13" spans="1:245" s="80" customFormat="1" ht="21" x14ac:dyDescent="0.35">
      <c r="A13" s="92">
        <v>2</v>
      </c>
      <c r="B13" s="265" t="s">
        <v>488</v>
      </c>
      <c r="C13" s="93"/>
      <c r="D13" s="369">
        <f>I12</f>
        <v>1</v>
      </c>
      <c r="E13" s="365" t="s">
        <v>98</v>
      </c>
      <c r="F13" s="370">
        <f>G12</f>
        <v>6</v>
      </c>
      <c r="G13" s="366"/>
      <c r="H13" s="367"/>
      <c r="I13" s="368"/>
      <c r="J13" s="369">
        <v>2</v>
      </c>
      <c r="K13" s="364" t="s">
        <v>98</v>
      </c>
      <c r="L13" s="370">
        <v>0</v>
      </c>
      <c r="M13" s="369">
        <v>1</v>
      </c>
      <c r="N13" s="364" t="s">
        <v>98</v>
      </c>
      <c r="O13" s="370">
        <v>6</v>
      </c>
      <c r="P13" s="267">
        <f>IF(D13&gt;F13,1,0)+IF(J13&gt;L13,1,0)+IF(M13&gt;O13,1,0)</f>
        <v>1</v>
      </c>
      <c r="Q13" s="94">
        <f>IF(D13=F13,1,0)+IF(J13=L13,1,0)+IF(M13=O13,1,0)</f>
        <v>0</v>
      </c>
      <c r="R13" s="269">
        <v>2</v>
      </c>
      <c r="S13" s="269">
        <f>D13+J13+M13</f>
        <v>4</v>
      </c>
      <c r="T13" s="269">
        <f>F13+L13+O13</f>
        <v>12</v>
      </c>
      <c r="U13" s="586">
        <v>3</v>
      </c>
      <c r="V13" s="586"/>
      <c r="W13" s="349">
        <f>1+IF(U13&lt;U12,1,0)+IF(U13&lt;U14,1,0)+IF(U13&lt;U15,1,0)</f>
        <v>3</v>
      </c>
      <c r="X13" s="79"/>
      <c r="Y13" s="91"/>
      <c r="Z13" s="91"/>
      <c r="AA13" s="95"/>
    </row>
    <row r="14" spans="1:245" ht="21" x14ac:dyDescent="0.35">
      <c r="A14" s="92">
        <v>3</v>
      </c>
      <c r="B14" s="265" t="s">
        <v>482</v>
      </c>
      <c r="C14" s="93"/>
      <c r="D14" s="369">
        <f>L12</f>
        <v>0</v>
      </c>
      <c r="E14" s="365" t="s">
        <v>98</v>
      </c>
      <c r="F14" s="370">
        <f>J12</f>
        <v>6</v>
      </c>
      <c r="G14" s="369">
        <f>L13</f>
        <v>0</v>
      </c>
      <c r="H14" s="365" t="s">
        <v>98</v>
      </c>
      <c r="I14" s="370">
        <f>J13</f>
        <v>2</v>
      </c>
      <c r="J14" s="366"/>
      <c r="K14" s="367"/>
      <c r="L14" s="368"/>
      <c r="M14" s="369">
        <v>2</v>
      </c>
      <c r="N14" s="364" t="s">
        <v>98</v>
      </c>
      <c r="O14" s="370">
        <v>3</v>
      </c>
      <c r="P14" s="267">
        <f>IF(D14&gt;F14,1,0)+IF(G14&gt;I14,1,0)+IF(M14&gt;O14,1,0)</f>
        <v>0</v>
      </c>
      <c r="Q14" s="94">
        <f>IF(D14=F14,1,0)+IF(G14=I14,1,0)+IF(M14=O14,1,0)</f>
        <v>0</v>
      </c>
      <c r="R14" s="269">
        <v>3</v>
      </c>
      <c r="S14" s="269">
        <f>D14+G14+M14</f>
        <v>2</v>
      </c>
      <c r="T14" s="269">
        <f>F14+I14+O14</f>
        <v>11</v>
      </c>
      <c r="U14" s="586">
        <v>0</v>
      </c>
      <c r="V14" s="586"/>
      <c r="W14" s="349">
        <v>4</v>
      </c>
      <c r="X14" s="79"/>
      <c r="Y14" s="91"/>
      <c r="Z14" s="91"/>
      <c r="AA14" s="95"/>
      <c r="AB14" s="80"/>
      <c r="AC14" s="80"/>
      <c r="AD14" s="80"/>
      <c r="AE14" s="80"/>
      <c r="AF14" s="80"/>
      <c r="AG14" s="80"/>
      <c r="AH14" s="80"/>
      <c r="AI14" s="80"/>
      <c r="AJ14" s="80"/>
      <c r="AK14" s="80"/>
      <c r="AL14" s="80"/>
      <c r="AM14" s="80"/>
      <c r="AN14" s="80"/>
      <c r="AO14" s="80"/>
      <c r="AP14" s="80"/>
      <c r="AQ14" s="80"/>
      <c r="AR14" s="80"/>
      <c r="AS14" s="80"/>
      <c r="AT14" s="80"/>
      <c r="AU14" s="80"/>
      <c r="AV14" s="80"/>
      <c r="AW14" s="80"/>
      <c r="AX14" s="80"/>
      <c r="AY14" s="80"/>
      <c r="AZ14" s="80"/>
      <c r="BA14" s="80"/>
      <c r="BB14" s="80"/>
      <c r="BC14" s="80"/>
      <c r="BD14" s="80"/>
      <c r="BE14" s="80"/>
      <c r="BF14" s="80"/>
      <c r="BG14" s="80"/>
      <c r="BH14" s="80"/>
      <c r="BI14" s="80"/>
      <c r="BJ14" s="80"/>
      <c r="BK14" s="80"/>
      <c r="BL14" s="80"/>
      <c r="BM14" s="80"/>
      <c r="BN14" s="80"/>
      <c r="BO14" s="80"/>
      <c r="BP14" s="80"/>
      <c r="BQ14" s="80"/>
      <c r="BR14" s="80"/>
      <c r="BS14" s="80"/>
      <c r="BT14" s="80"/>
      <c r="BU14" s="80"/>
      <c r="BV14" s="80"/>
      <c r="BW14" s="80"/>
      <c r="BX14" s="80"/>
      <c r="BY14" s="80"/>
      <c r="BZ14" s="80"/>
      <c r="CA14" s="80"/>
      <c r="CB14" s="80"/>
      <c r="CC14" s="80"/>
      <c r="CD14" s="80"/>
      <c r="CE14" s="80"/>
      <c r="CF14" s="80"/>
      <c r="CG14" s="80"/>
      <c r="CH14" s="80"/>
      <c r="CI14" s="80"/>
      <c r="CJ14" s="80"/>
      <c r="CK14" s="80"/>
      <c r="CL14" s="80"/>
      <c r="CM14" s="80"/>
      <c r="CN14" s="80"/>
      <c r="CO14" s="80"/>
      <c r="CP14" s="80"/>
      <c r="CQ14" s="80"/>
      <c r="CR14" s="80"/>
      <c r="CS14" s="80"/>
      <c r="CT14" s="80"/>
      <c r="CU14" s="80"/>
      <c r="CV14" s="80"/>
      <c r="CW14" s="80"/>
      <c r="CX14" s="80"/>
      <c r="CY14" s="80"/>
      <c r="CZ14" s="80"/>
      <c r="DA14" s="80"/>
      <c r="DB14" s="80"/>
      <c r="DC14" s="80"/>
      <c r="DD14" s="80"/>
      <c r="DE14" s="80"/>
      <c r="DF14" s="80"/>
      <c r="DG14" s="80"/>
      <c r="DH14" s="80"/>
      <c r="DI14" s="80"/>
      <c r="DJ14" s="80"/>
      <c r="DK14" s="80"/>
      <c r="DL14" s="80"/>
      <c r="DM14" s="80"/>
      <c r="DN14" s="80"/>
      <c r="DO14" s="80"/>
      <c r="DP14" s="80"/>
      <c r="DQ14" s="80"/>
      <c r="DR14" s="80"/>
      <c r="DS14" s="80"/>
      <c r="DT14" s="80"/>
      <c r="DU14" s="80"/>
      <c r="DV14" s="80"/>
      <c r="DW14" s="80"/>
      <c r="DX14" s="80"/>
      <c r="DY14" s="80"/>
      <c r="DZ14" s="80"/>
      <c r="EA14" s="80"/>
      <c r="EB14" s="80"/>
      <c r="EC14" s="80"/>
      <c r="ED14" s="80"/>
      <c r="EE14" s="80"/>
      <c r="EF14" s="80"/>
      <c r="EG14" s="80"/>
      <c r="EH14" s="80"/>
      <c r="EI14" s="80"/>
      <c r="EJ14" s="80"/>
      <c r="EK14" s="80"/>
      <c r="EL14" s="80"/>
      <c r="EM14" s="80"/>
      <c r="EN14" s="80"/>
      <c r="EO14" s="80"/>
      <c r="EP14" s="80"/>
      <c r="EQ14" s="80"/>
      <c r="ER14" s="80"/>
      <c r="ES14" s="80"/>
      <c r="ET14" s="80"/>
      <c r="EU14" s="80"/>
      <c r="EV14" s="80"/>
      <c r="EW14" s="80"/>
      <c r="EX14" s="80"/>
      <c r="EY14" s="80"/>
      <c r="EZ14" s="80"/>
      <c r="FA14" s="80"/>
      <c r="FB14" s="80"/>
      <c r="FC14" s="80"/>
      <c r="FD14" s="80"/>
      <c r="FE14" s="80"/>
      <c r="FF14" s="80"/>
      <c r="FG14" s="80"/>
      <c r="FH14" s="80"/>
      <c r="FI14" s="80"/>
      <c r="FJ14" s="80"/>
      <c r="FK14" s="80"/>
      <c r="FL14" s="80"/>
      <c r="FM14" s="80"/>
      <c r="FN14" s="80"/>
      <c r="FO14" s="80"/>
      <c r="FP14" s="80"/>
      <c r="FQ14" s="80"/>
      <c r="FR14" s="80"/>
      <c r="FS14" s="80"/>
      <c r="FT14" s="80"/>
      <c r="FU14" s="80"/>
      <c r="FV14" s="80"/>
      <c r="FW14" s="80"/>
      <c r="FX14" s="80"/>
      <c r="FY14" s="80"/>
      <c r="FZ14" s="80"/>
      <c r="GA14" s="80"/>
      <c r="GB14" s="80"/>
      <c r="GC14" s="80"/>
      <c r="GD14" s="80"/>
      <c r="GE14" s="80"/>
      <c r="GF14" s="80"/>
      <c r="GG14" s="80"/>
      <c r="GH14" s="80"/>
      <c r="GI14" s="80"/>
      <c r="GJ14" s="80"/>
      <c r="GK14" s="80"/>
      <c r="GL14" s="80"/>
      <c r="GM14" s="80"/>
      <c r="GN14" s="80"/>
      <c r="GO14" s="80"/>
      <c r="GP14" s="80"/>
      <c r="GQ14" s="80"/>
      <c r="GR14" s="80"/>
      <c r="GS14" s="80"/>
      <c r="GT14" s="80"/>
      <c r="GU14" s="80"/>
      <c r="GV14" s="80"/>
      <c r="GW14" s="80"/>
      <c r="GX14" s="80"/>
      <c r="GY14" s="80"/>
      <c r="GZ14" s="80"/>
      <c r="HA14" s="80"/>
      <c r="HB14" s="80"/>
      <c r="HC14" s="80"/>
      <c r="HD14" s="80"/>
      <c r="HE14" s="80"/>
      <c r="HF14" s="80"/>
      <c r="HG14" s="80"/>
      <c r="HH14" s="80"/>
      <c r="HI14" s="80"/>
      <c r="HJ14" s="80"/>
      <c r="HK14" s="80"/>
      <c r="HL14" s="80"/>
      <c r="HM14" s="80"/>
      <c r="HN14" s="80"/>
      <c r="HO14" s="80"/>
      <c r="HP14" s="80"/>
      <c r="HQ14" s="80"/>
      <c r="HR14" s="80"/>
      <c r="HS14" s="80"/>
      <c r="HT14" s="80"/>
      <c r="HU14" s="80"/>
      <c r="HV14" s="80"/>
      <c r="HW14" s="80"/>
      <c r="HX14" s="80"/>
      <c r="HY14" s="80"/>
      <c r="HZ14" s="80"/>
      <c r="IA14" s="80"/>
      <c r="IB14" s="80"/>
      <c r="IC14" s="80"/>
      <c r="ID14" s="80"/>
      <c r="IE14" s="80"/>
      <c r="IF14" s="80"/>
      <c r="IG14" s="80"/>
      <c r="IH14" s="80"/>
      <c r="II14" s="80"/>
      <c r="IJ14" s="80"/>
      <c r="IK14" s="80"/>
    </row>
    <row r="15" spans="1:245" s="96" customFormat="1" ht="21" x14ac:dyDescent="0.35">
      <c r="A15" s="92">
        <v>4</v>
      </c>
      <c r="B15" s="265" t="s">
        <v>483</v>
      </c>
      <c r="C15" s="93"/>
      <c r="D15" s="369">
        <f>O12</f>
        <v>1</v>
      </c>
      <c r="E15" s="365" t="s">
        <v>98</v>
      </c>
      <c r="F15" s="370">
        <f>M12</f>
        <v>4</v>
      </c>
      <c r="G15" s="369">
        <f>O13</f>
        <v>6</v>
      </c>
      <c r="H15" s="365" t="s">
        <v>98</v>
      </c>
      <c r="I15" s="370">
        <f>M13</f>
        <v>1</v>
      </c>
      <c r="J15" s="369">
        <f>O14</f>
        <v>3</v>
      </c>
      <c r="K15" s="365" t="s">
        <v>98</v>
      </c>
      <c r="L15" s="370">
        <f>M14</f>
        <v>2</v>
      </c>
      <c r="M15" s="366"/>
      <c r="N15" s="367"/>
      <c r="O15" s="368"/>
      <c r="P15" s="267">
        <f>IF(D15&gt;F15,1,0)+IF(G15&gt;I15,1,0)+IF(J15&gt;L15,1,0)</f>
        <v>2</v>
      </c>
      <c r="Q15" s="94">
        <f>IF(D15=F15,1,0)+IF(G15=I15,1,0)+IF(J15=L15,1,0)</f>
        <v>0</v>
      </c>
      <c r="R15" s="269">
        <v>1</v>
      </c>
      <c r="S15" s="269">
        <f>D15+G15+J15</f>
        <v>10</v>
      </c>
      <c r="T15" s="269">
        <f>F15+I15+L15</f>
        <v>7</v>
      </c>
      <c r="U15" s="586">
        <v>6</v>
      </c>
      <c r="V15" s="586"/>
      <c r="W15" s="349">
        <f>1+IF(U15&lt;U12,1,0)+IF(U15&lt;U13,1,0)+IF(U15&lt;U14,1,0)</f>
        <v>2</v>
      </c>
      <c r="X15" s="79"/>
      <c r="Y15" s="91"/>
      <c r="Z15" s="91"/>
      <c r="AA15" s="95"/>
      <c r="AB15" s="80"/>
      <c r="AC15" s="80"/>
      <c r="AD15" s="80"/>
      <c r="AE15" s="80"/>
      <c r="AF15" s="80"/>
      <c r="AG15" s="80"/>
      <c r="AH15" s="80"/>
      <c r="AI15" s="80"/>
      <c r="AJ15" s="80"/>
      <c r="AK15" s="80"/>
      <c r="AL15" s="80"/>
      <c r="AM15" s="80"/>
      <c r="AN15" s="80"/>
      <c r="AO15" s="80"/>
      <c r="AP15" s="80"/>
      <c r="AQ15" s="80"/>
      <c r="AR15" s="80"/>
      <c r="AS15" s="80"/>
      <c r="AT15" s="80"/>
      <c r="AU15" s="80"/>
      <c r="AV15" s="80"/>
      <c r="AW15" s="80"/>
      <c r="AX15" s="80"/>
      <c r="AY15" s="80"/>
      <c r="AZ15" s="80"/>
      <c r="BA15" s="80"/>
      <c r="BB15" s="80"/>
      <c r="BC15" s="80"/>
      <c r="BD15" s="80"/>
      <c r="BE15" s="80"/>
      <c r="BF15" s="80"/>
      <c r="BG15" s="80"/>
      <c r="BH15" s="80"/>
      <c r="BI15" s="80"/>
      <c r="BJ15" s="80"/>
      <c r="BK15" s="80"/>
      <c r="BL15" s="80"/>
      <c r="BM15" s="80"/>
      <c r="BN15" s="80"/>
      <c r="BO15" s="80"/>
      <c r="BP15" s="80"/>
      <c r="BQ15" s="80"/>
      <c r="BR15" s="80"/>
      <c r="BS15" s="80"/>
      <c r="BT15" s="80"/>
      <c r="BU15" s="80"/>
      <c r="BV15" s="80"/>
      <c r="BW15" s="80"/>
      <c r="BX15" s="80"/>
      <c r="BY15" s="80"/>
      <c r="BZ15" s="80"/>
      <c r="CA15" s="80"/>
      <c r="CB15" s="80"/>
      <c r="CC15" s="80"/>
      <c r="CD15" s="80"/>
      <c r="CE15" s="80"/>
      <c r="CF15" s="80"/>
      <c r="CG15" s="80"/>
      <c r="CH15" s="80"/>
      <c r="CI15" s="80"/>
      <c r="CJ15" s="80"/>
      <c r="CK15" s="80"/>
      <c r="CL15" s="80"/>
      <c r="CM15" s="80"/>
      <c r="CN15" s="80"/>
      <c r="CO15" s="80"/>
      <c r="CP15" s="80"/>
      <c r="CQ15" s="80"/>
      <c r="CR15" s="80"/>
      <c r="CS15" s="80"/>
      <c r="CT15" s="80"/>
      <c r="CU15" s="80"/>
      <c r="CV15" s="80"/>
      <c r="CW15" s="80"/>
      <c r="CX15" s="80"/>
      <c r="CY15" s="80"/>
      <c r="CZ15" s="80"/>
      <c r="DA15" s="80"/>
      <c r="DB15" s="80"/>
      <c r="DC15" s="80"/>
      <c r="DD15" s="80"/>
      <c r="DE15" s="80"/>
      <c r="DF15" s="80"/>
      <c r="DG15" s="80"/>
      <c r="DH15" s="80"/>
      <c r="DI15" s="80"/>
      <c r="DJ15" s="80"/>
      <c r="DK15" s="80"/>
      <c r="DL15" s="80"/>
      <c r="DM15" s="80"/>
      <c r="DN15" s="80"/>
      <c r="DO15" s="80"/>
      <c r="DP15" s="80"/>
      <c r="DQ15" s="80"/>
      <c r="DR15" s="80"/>
      <c r="DS15" s="80"/>
      <c r="DT15" s="80"/>
      <c r="DU15" s="80"/>
      <c r="DV15" s="80"/>
      <c r="DW15" s="80"/>
      <c r="DX15" s="80"/>
      <c r="DY15" s="80"/>
      <c r="DZ15" s="80"/>
      <c r="EA15" s="80"/>
      <c r="EB15" s="80"/>
      <c r="EC15" s="80"/>
      <c r="ED15" s="80"/>
      <c r="EE15" s="80"/>
      <c r="EF15" s="80"/>
      <c r="EG15" s="80"/>
      <c r="EH15" s="80"/>
      <c r="EI15" s="80"/>
      <c r="EJ15" s="80"/>
      <c r="EK15" s="80"/>
      <c r="EL15" s="80"/>
      <c r="EM15" s="80"/>
      <c r="EN15" s="80"/>
      <c r="EO15" s="80"/>
      <c r="EP15" s="80"/>
      <c r="EQ15" s="80"/>
      <c r="ER15" s="80"/>
      <c r="ES15" s="80"/>
      <c r="ET15" s="80"/>
      <c r="EU15" s="80"/>
      <c r="EV15" s="80"/>
      <c r="EW15" s="80"/>
      <c r="EX15" s="80"/>
      <c r="EY15" s="80"/>
      <c r="EZ15" s="80"/>
      <c r="FA15" s="80"/>
      <c r="FB15" s="80"/>
      <c r="FC15" s="80"/>
      <c r="FD15" s="80"/>
      <c r="FE15" s="80"/>
      <c r="FF15" s="80"/>
      <c r="FG15" s="80"/>
      <c r="FH15" s="80"/>
      <c r="FI15" s="80"/>
      <c r="FJ15" s="80"/>
      <c r="FK15" s="80"/>
      <c r="FL15" s="80"/>
      <c r="FM15" s="80"/>
      <c r="FN15" s="80"/>
      <c r="FO15" s="80"/>
      <c r="FP15" s="80"/>
      <c r="FQ15" s="80"/>
      <c r="FR15" s="80"/>
      <c r="FS15" s="80"/>
      <c r="FT15" s="80"/>
      <c r="FU15" s="80"/>
      <c r="FV15" s="80"/>
      <c r="FW15" s="80"/>
      <c r="FX15" s="80"/>
      <c r="FY15" s="80"/>
      <c r="FZ15" s="80"/>
      <c r="GA15" s="80"/>
      <c r="GB15" s="80"/>
      <c r="GC15" s="80"/>
      <c r="GD15" s="80"/>
      <c r="GE15" s="80"/>
      <c r="GF15" s="80"/>
      <c r="GG15" s="80"/>
      <c r="GH15" s="80"/>
      <c r="GI15" s="80"/>
      <c r="GJ15" s="80"/>
      <c r="GK15" s="80"/>
      <c r="GL15" s="80"/>
      <c r="GM15" s="80"/>
      <c r="GN15" s="80"/>
      <c r="GO15" s="80"/>
      <c r="GP15" s="80"/>
      <c r="GQ15" s="80"/>
      <c r="GR15" s="80"/>
      <c r="GS15" s="80"/>
      <c r="GT15" s="80"/>
      <c r="GU15" s="80"/>
      <c r="GV15" s="80"/>
      <c r="GW15" s="80"/>
      <c r="GX15" s="80"/>
      <c r="GY15" s="80"/>
      <c r="GZ15" s="80"/>
      <c r="HA15" s="80"/>
      <c r="HB15" s="80"/>
      <c r="HC15" s="80"/>
      <c r="HD15" s="80"/>
      <c r="HE15" s="80"/>
      <c r="HF15" s="80"/>
      <c r="HG15" s="80"/>
      <c r="HH15" s="80"/>
      <c r="HI15" s="80"/>
      <c r="HJ15" s="80"/>
      <c r="HK15" s="80"/>
      <c r="HL15" s="80"/>
      <c r="HM15" s="80"/>
      <c r="HN15" s="80"/>
      <c r="HO15" s="80"/>
      <c r="HP15" s="80"/>
      <c r="HQ15" s="80"/>
      <c r="HR15" s="80"/>
      <c r="HS15" s="80"/>
      <c r="HT15" s="80"/>
      <c r="HU15" s="80"/>
      <c r="HV15" s="80"/>
      <c r="HW15" s="80"/>
      <c r="HX15" s="80"/>
      <c r="HY15" s="80"/>
      <c r="HZ15" s="80"/>
      <c r="IA15" s="80"/>
      <c r="IB15" s="80"/>
      <c r="IC15" s="80"/>
      <c r="ID15" s="80"/>
      <c r="IE15" s="80"/>
      <c r="IF15" s="80"/>
      <c r="IG15" s="80"/>
      <c r="IH15" s="80"/>
      <c r="II15" s="80"/>
      <c r="IJ15" s="80"/>
      <c r="IK15" s="80"/>
    </row>
    <row r="16" spans="1:245" s="96" customFormat="1" x14ac:dyDescent="0.3">
      <c r="A16" s="97"/>
      <c r="B16" s="97"/>
      <c r="C16" s="97"/>
      <c r="D16" s="98"/>
      <c r="E16" s="97"/>
      <c r="F16" s="98"/>
      <c r="G16" s="98"/>
      <c r="H16" s="97"/>
      <c r="I16" s="98"/>
      <c r="J16" s="98"/>
      <c r="K16" s="97"/>
      <c r="L16" s="98"/>
      <c r="M16" s="98"/>
      <c r="N16" s="97"/>
      <c r="O16" s="98"/>
      <c r="P16" s="99"/>
      <c r="Q16" s="98"/>
      <c r="R16" s="98"/>
      <c r="S16" s="99"/>
      <c r="T16" s="98"/>
      <c r="U16" s="587"/>
      <c r="V16" s="587"/>
      <c r="W16" s="97"/>
      <c r="X16" s="74"/>
      <c r="Y16" s="100"/>
      <c r="Z16" s="100"/>
      <c r="AA16" s="101"/>
      <c r="AB16" s="78"/>
      <c r="AC16" s="78"/>
      <c r="AD16" s="78"/>
      <c r="AE16" s="78"/>
      <c r="AF16" s="78"/>
      <c r="AG16" s="78"/>
      <c r="AH16" s="78"/>
      <c r="AI16" s="78"/>
      <c r="AJ16" s="78"/>
      <c r="AK16" s="78"/>
      <c r="AL16" s="78"/>
      <c r="AM16" s="78"/>
      <c r="AN16" s="78"/>
      <c r="AO16" s="78"/>
      <c r="AP16" s="78"/>
      <c r="AQ16" s="78"/>
      <c r="AR16" s="78"/>
      <c r="AS16" s="78"/>
      <c r="AT16" s="78"/>
      <c r="AU16" s="78"/>
      <c r="AV16" s="78"/>
      <c r="AW16" s="78"/>
      <c r="AX16" s="78"/>
      <c r="AY16" s="78"/>
      <c r="AZ16" s="78"/>
      <c r="BA16" s="78"/>
      <c r="BB16" s="78"/>
      <c r="BC16" s="78"/>
      <c r="BD16" s="78"/>
      <c r="BE16" s="78"/>
      <c r="BF16" s="78"/>
      <c r="BG16" s="78"/>
      <c r="BH16" s="78"/>
      <c r="BI16" s="78"/>
      <c r="BJ16" s="78"/>
      <c r="BK16" s="78"/>
      <c r="BL16" s="78"/>
      <c r="BM16" s="78"/>
      <c r="BN16" s="78"/>
      <c r="BO16" s="78"/>
      <c r="BP16" s="78"/>
      <c r="BQ16" s="78"/>
      <c r="BR16" s="78"/>
      <c r="BS16" s="78"/>
      <c r="BT16" s="78"/>
      <c r="BU16" s="78"/>
      <c r="BV16" s="78"/>
      <c r="BW16" s="78"/>
      <c r="BX16" s="78"/>
      <c r="BY16" s="78"/>
      <c r="BZ16" s="78"/>
      <c r="CA16" s="78"/>
      <c r="CB16" s="78"/>
      <c r="CC16" s="78"/>
      <c r="CD16" s="78"/>
      <c r="CE16" s="78"/>
      <c r="CF16" s="78"/>
      <c r="CG16" s="78"/>
      <c r="CH16" s="78"/>
      <c r="CI16" s="78"/>
      <c r="CJ16" s="78"/>
      <c r="CK16" s="78"/>
      <c r="CL16" s="78"/>
      <c r="CM16" s="78"/>
      <c r="CN16" s="78"/>
      <c r="CO16" s="78"/>
      <c r="CP16" s="78"/>
      <c r="CQ16" s="78"/>
      <c r="CR16" s="78"/>
      <c r="CS16" s="78"/>
      <c r="CT16" s="78"/>
      <c r="CU16" s="78"/>
      <c r="CV16" s="78"/>
      <c r="CW16" s="78"/>
      <c r="CX16" s="78"/>
      <c r="CY16" s="78"/>
      <c r="CZ16" s="78"/>
      <c r="DA16" s="78"/>
      <c r="DB16" s="78"/>
      <c r="DC16" s="78"/>
      <c r="DD16" s="78"/>
      <c r="DE16" s="78"/>
      <c r="DF16" s="78"/>
      <c r="DG16" s="78"/>
      <c r="DH16" s="78"/>
      <c r="DI16" s="78"/>
      <c r="DJ16" s="78"/>
      <c r="DK16" s="78"/>
      <c r="DL16" s="78"/>
      <c r="DM16" s="78"/>
      <c r="DN16" s="78"/>
      <c r="DO16" s="78"/>
      <c r="DP16" s="78"/>
      <c r="DQ16" s="78"/>
      <c r="DR16" s="78"/>
      <c r="DS16" s="78"/>
      <c r="DT16" s="78"/>
      <c r="DU16" s="78"/>
      <c r="DV16" s="78"/>
      <c r="DW16" s="78"/>
      <c r="DX16" s="78"/>
      <c r="DY16" s="78"/>
      <c r="DZ16" s="78"/>
      <c r="EA16" s="78"/>
      <c r="EB16" s="78"/>
      <c r="EC16" s="78"/>
      <c r="ED16" s="78"/>
      <c r="EE16" s="78"/>
      <c r="EF16" s="78"/>
      <c r="EG16" s="78"/>
      <c r="EH16" s="78"/>
      <c r="EI16" s="78"/>
      <c r="EJ16" s="78"/>
      <c r="EK16" s="78"/>
      <c r="EL16" s="78"/>
      <c r="EM16" s="78"/>
      <c r="EN16" s="78"/>
      <c r="EO16" s="78"/>
      <c r="EP16" s="78"/>
      <c r="EQ16" s="78"/>
      <c r="ER16" s="78"/>
      <c r="ES16" s="78"/>
      <c r="ET16" s="78"/>
      <c r="EU16" s="78"/>
      <c r="EV16" s="78"/>
      <c r="EW16" s="78"/>
      <c r="EX16" s="78"/>
      <c r="EY16" s="78"/>
      <c r="EZ16" s="78"/>
      <c r="FA16" s="78"/>
      <c r="FB16" s="78"/>
      <c r="FC16" s="78"/>
      <c r="FD16" s="78"/>
      <c r="FE16" s="78"/>
      <c r="FF16" s="78"/>
      <c r="FG16" s="78"/>
      <c r="FH16" s="78"/>
      <c r="FI16" s="78"/>
      <c r="FJ16" s="78"/>
      <c r="FK16" s="78"/>
      <c r="FL16" s="78"/>
      <c r="FM16" s="78"/>
      <c r="FN16" s="78"/>
      <c r="FO16" s="78"/>
      <c r="FP16" s="78"/>
      <c r="FQ16" s="78"/>
      <c r="FR16" s="78"/>
      <c r="FS16" s="78"/>
      <c r="FT16" s="78"/>
      <c r="FU16" s="78"/>
      <c r="FV16" s="78"/>
      <c r="FW16" s="78"/>
      <c r="FX16" s="78"/>
      <c r="FY16" s="78"/>
      <c r="FZ16" s="78"/>
      <c r="GA16" s="78"/>
      <c r="GB16" s="78"/>
      <c r="GC16" s="78"/>
      <c r="GD16" s="78"/>
      <c r="GE16" s="78"/>
      <c r="GF16" s="78"/>
      <c r="GG16" s="78"/>
      <c r="GH16" s="78"/>
      <c r="GI16" s="78"/>
      <c r="GJ16" s="78"/>
      <c r="GK16" s="78"/>
      <c r="GL16" s="78"/>
      <c r="GM16" s="78"/>
      <c r="GN16" s="78"/>
      <c r="GO16" s="78"/>
      <c r="GP16" s="78"/>
      <c r="GQ16" s="78"/>
      <c r="GR16" s="78"/>
      <c r="GS16" s="78"/>
      <c r="GT16" s="78"/>
      <c r="GU16" s="78"/>
      <c r="GV16" s="78"/>
      <c r="GW16" s="78"/>
      <c r="GX16" s="78"/>
      <c r="GY16" s="78"/>
      <c r="GZ16" s="78"/>
      <c r="HA16" s="78"/>
      <c r="HB16" s="78"/>
      <c r="HC16" s="78"/>
      <c r="HD16" s="78"/>
      <c r="HE16" s="78"/>
      <c r="HF16" s="78"/>
      <c r="HG16" s="78"/>
      <c r="HH16" s="78"/>
      <c r="HI16" s="78"/>
      <c r="HJ16" s="78"/>
      <c r="HK16" s="78"/>
      <c r="HL16" s="78"/>
      <c r="HM16" s="78"/>
      <c r="HN16" s="78"/>
      <c r="HO16" s="78"/>
      <c r="HP16" s="78"/>
      <c r="HQ16" s="78"/>
      <c r="HR16" s="78"/>
      <c r="HS16" s="78"/>
      <c r="HT16" s="78"/>
      <c r="HU16" s="78"/>
      <c r="HV16" s="78"/>
      <c r="HW16" s="78"/>
      <c r="HX16" s="78"/>
      <c r="HY16" s="78"/>
      <c r="HZ16" s="78"/>
      <c r="IA16" s="78"/>
      <c r="IB16" s="78"/>
      <c r="IC16" s="78"/>
      <c r="ID16" s="78"/>
      <c r="IE16" s="78"/>
      <c r="IF16" s="78"/>
      <c r="IG16" s="78"/>
      <c r="IH16" s="78"/>
      <c r="II16" s="78"/>
      <c r="IJ16" s="78"/>
      <c r="IK16" s="78"/>
    </row>
    <row r="17" spans="1:245" s="96" customFormat="1" ht="15.75" x14ac:dyDescent="0.25">
      <c r="A17" s="102"/>
      <c r="B17" s="103" t="s">
        <v>99</v>
      </c>
      <c r="C17" s="102"/>
      <c r="D17" s="104"/>
      <c r="E17" s="102"/>
      <c r="F17" s="104"/>
      <c r="G17" s="104"/>
      <c r="H17" s="102"/>
      <c r="I17" s="104"/>
      <c r="J17" s="104"/>
      <c r="K17" s="102"/>
      <c r="L17" s="104"/>
      <c r="M17" s="104"/>
      <c r="N17" s="102"/>
      <c r="O17" s="104"/>
      <c r="P17" s="104"/>
      <c r="Q17" s="104"/>
      <c r="R17" s="104"/>
      <c r="S17" s="104"/>
      <c r="T17" s="104"/>
      <c r="U17" s="102"/>
      <c r="V17" s="102"/>
      <c r="W17" s="102"/>
      <c r="X17" s="105"/>
      <c r="Y17" s="106"/>
      <c r="Z17" s="106"/>
      <c r="AA17" s="107"/>
    </row>
    <row r="18" spans="1:245" s="109" customFormat="1" ht="18" x14ac:dyDescent="0.25">
      <c r="A18" s="102"/>
      <c r="B18" s="108" t="s">
        <v>100</v>
      </c>
      <c r="C18" s="102"/>
      <c r="D18" s="104"/>
      <c r="E18" s="102"/>
      <c r="F18" s="104"/>
      <c r="G18" s="104"/>
      <c r="H18" s="102"/>
      <c r="I18" s="104"/>
      <c r="J18" s="104"/>
      <c r="K18" s="102"/>
      <c r="L18" s="104"/>
      <c r="M18" s="104"/>
      <c r="N18" s="102"/>
      <c r="O18" s="104"/>
      <c r="P18" s="104"/>
      <c r="Q18" s="104"/>
      <c r="R18" s="104"/>
      <c r="S18" s="104"/>
      <c r="T18" s="104"/>
      <c r="U18" s="102"/>
      <c r="V18" s="102"/>
      <c r="W18" s="102"/>
      <c r="X18" s="105"/>
      <c r="Y18" s="106"/>
      <c r="Z18" s="106"/>
      <c r="AA18" s="107"/>
      <c r="AB18" s="96"/>
      <c r="AC18" s="96"/>
      <c r="AD18" s="96"/>
      <c r="AE18" s="96"/>
      <c r="AF18" s="96"/>
      <c r="AG18" s="96"/>
      <c r="AH18" s="96"/>
      <c r="AI18" s="96"/>
      <c r="AJ18" s="96"/>
      <c r="AK18" s="96"/>
      <c r="AL18" s="96"/>
      <c r="AM18" s="96"/>
      <c r="AN18" s="96"/>
      <c r="AO18" s="96"/>
      <c r="AP18" s="96"/>
      <c r="AQ18" s="96"/>
      <c r="AR18" s="96"/>
      <c r="AS18" s="96"/>
      <c r="AT18" s="96"/>
      <c r="AU18" s="96"/>
      <c r="AV18" s="96"/>
      <c r="AW18" s="96"/>
      <c r="AX18" s="96"/>
      <c r="AY18" s="96"/>
      <c r="AZ18" s="96"/>
      <c r="BA18" s="96"/>
      <c r="BB18" s="96"/>
      <c r="BC18" s="96"/>
      <c r="BD18" s="96"/>
      <c r="BE18" s="96"/>
      <c r="BF18" s="96"/>
      <c r="BG18" s="96"/>
      <c r="BH18" s="96"/>
      <c r="BI18" s="96"/>
      <c r="BJ18" s="96"/>
      <c r="BK18" s="96"/>
      <c r="BL18" s="96"/>
      <c r="BM18" s="96"/>
      <c r="BN18" s="96"/>
      <c r="BO18" s="96"/>
      <c r="BP18" s="96"/>
      <c r="BQ18" s="96"/>
      <c r="BR18" s="96"/>
      <c r="BS18" s="96"/>
      <c r="BT18" s="96"/>
      <c r="BU18" s="96"/>
      <c r="BV18" s="96"/>
      <c r="BW18" s="96"/>
      <c r="BX18" s="96"/>
      <c r="BY18" s="96"/>
      <c r="BZ18" s="96"/>
      <c r="CA18" s="96"/>
      <c r="CB18" s="96"/>
      <c r="CC18" s="96"/>
      <c r="CD18" s="96"/>
      <c r="CE18" s="96"/>
      <c r="CF18" s="96"/>
      <c r="CG18" s="96"/>
      <c r="CH18" s="96"/>
      <c r="CI18" s="96"/>
      <c r="CJ18" s="96"/>
      <c r="CK18" s="96"/>
      <c r="CL18" s="96"/>
      <c r="CM18" s="96"/>
      <c r="CN18" s="96"/>
      <c r="CO18" s="96"/>
      <c r="CP18" s="96"/>
      <c r="CQ18" s="96"/>
      <c r="CR18" s="96"/>
      <c r="CS18" s="96"/>
      <c r="CT18" s="96"/>
      <c r="CU18" s="96"/>
      <c r="CV18" s="96"/>
      <c r="CW18" s="96"/>
      <c r="CX18" s="96"/>
      <c r="CY18" s="96"/>
      <c r="CZ18" s="96"/>
      <c r="DA18" s="96"/>
      <c r="DB18" s="96"/>
      <c r="DC18" s="96"/>
      <c r="DD18" s="96"/>
      <c r="DE18" s="96"/>
      <c r="DF18" s="96"/>
      <c r="DG18" s="96"/>
      <c r="DH18" s="96"/>
      <c r="DI18" s="96"/>
      <c r="DJ18" s="96"/>
      <c r="DK18" s="96"/>
      <c r="DL18" s="96"/>
      <c r="DM18" s="96"/>
      <c r="DN18" s="96"/>
      <c r="DO18" s="96"/>
      <c r="DP18" s="96"/>
      <c r="DQ18" s="96"/>
      <c r="DR18" s="96"/>
      <c r="DS18" s="96"/>
      <c r="DT18" s="96"/>
      <c r="DU18" s="96"/>
      <c r="DV18" s="96"/>
      <c r="DW18" s="96"/>
      <c r="DX18" s="96"/>
      <c r="DY18" s="96"/>
      <c r="DZ18" s="96"/>
      <c r="EA18" s="96"/>
      <c r="EB18" s="96"/>
      <c r="EC18" s="96"/>
      <c r="ED18" s="96"/>
      <c r="EE18" s="96"/>
      <c r="EF18" s="96"/>
      <c r="EG18" s="96"/>
      <c r="EH18" s="96"/>
      <c r="EI18" s="96"/>
      <c r="EJ18" s="96"/>
      <c r="EK18" s="96"/>
      <c r="EL18" s="96"/>
      <c r="EM18" s="96"/>
      <c r="EN18" s="96"/>
      <c r="EO18" s="96"/>
      <c r="EP18" s="96"/>
      <c r="EQ18" s="96"/>
      <c r="ER18" s="96"/>
      <c r="ES18" s="96"/>
      <c r="ET18" s="96"/>
      <c r="EU18" s="96"/>
      <c r="EV18" s="96"/>
      <c r="EW18" s="96"/>
      <c r="EX18" s="96"/>
      <c r="EY18" s="96"/>
      <c r="EZ18" s="96"/>
      <c r="FA18" s="96"/>
      <c r="FB18" s="96"/>
      <c r="FC18" s="96"/>
      <c r="FD18" s="96"/>
      <c r="FE18" s="96"/>
      <c r="FF18" s="96"/>
      <c r="FG18" s="96"/>
      <c r="FH18" s="96"/>
      <c r="FI18" s="96"/>
      <c r="FJ18" s="96"/>
      <c r="FK18" s="96"/>
      <c r="FL18" s="96"/>
      <c r="FM18" s="96"/>
      <c r="FN18" s="96"/>
      <c r="FO18" s="96"/>
      <c r="FP18" s="96"/>
      <c r="FQ18" s="96"/>
      <c r="FR18" s="96"/>
      <c r="FS18" s="96"/>
      <c r="FT18" s="96"/>
      <c r="FU18" s="96"/>
      <c r="FV18" s="96"/>
      <c r="FW18" s="96"/>
      <c r="FX18" s="96"/>
      <c r="FY18" s="96"/>
      <c r="FZ18" s="96"/>
      <c r="GA18" s="96"/>
      <c r="GB18" s="96"/>
      <c r="GC18" s="96"/>
      <c r="GD18" s="96"/>
      <c r="GE18" s="96"/>
      <c r="GF18" s="96"/>
      <c r="GG18" s="96"/>
      <c r="GH18" s="96"/>
      <c r="GI18" s="96"/>
      <c r="GJ18" s="96"/>
      <c r="GK18" s="96"/>
      <c r="GL18" s="96"/>
      <c r="GM18" s="96"/>
      <c r="GN18" s="96"/>
      <c r="GO18" s="96"/>
      <c r="GP18" s="96"/>
      <c r="GQ18" s="96"/>
      <c r="GR18" s="96"/>
      <c r="GS18" s="96"/>
      <c r="GT18" s="96"/>
      <c r="GU18" s="96"/>
      <c r="GV18" s="96"/>
      <c r="GW18" s="96"/>
      <c r="GX18" s="96"/>
      <c r="GY18" s="96"/>
      <c r="GZ18" s="96"/>
      <c r="HA18" s="96"/>
      <c r="HB18" s="96"/>
      <c r="HC18" s="96"/>
      <c r="HD18" s="96"/>
      <c r="HE18" s="96"/>
      <c r="HF18" s="96"/>
      <c r="HG18" s="96"/>
      <c r="HH18" s="96"/>
      <c r="HI18" s="96"/>
      <c r="HJ18" s="96"/>
      <c r="HK18" s="96"/>
      <c r="HL18" s="96"/>
      <c r="HM18" s="96"/>
      <c r="HN18" s="96"/>
      <c r="HO18" s="96"/>
      <c r="HP18" s="96"/>
      <c r="HQ18" s="96"/>
      <c r="HR18" s="96"/>
      <c r="HS18" s="96"/>
      <c r="HT18" s="96"/>
      <c r="HU18" s="96"/>
      <c r="HV18" s="96"/>
      <c r="HW18" s="96"/>
      <c r="HX18" s="96"/>
      <c r="HY18" s="96"/>
      <c r="HZ18" s="96"/>
      <c r="IA18" s="96"/>
      <c r="IB18" s="96"/>
      <c r="IC18" s="96"/>
      <c r="ID18" s="96"/>
      <c r="IE18" s="96"/>
      <c r="IF18" s="96"/>
      <c r="IG18" s="96"/>
      <c r="IH18" s="96"/>
      <c r="II18" s="96"/>
      <c r="IJ18" s="96"/>
      <c r="IK18" s="96"/>
    </row>
    <row r="19" spans="1:245" s="109" customFormat="1" ht="18" x14ac:dyDescent="0.25">
      <c r="A19" s="102"/>
      <c r="B19" s="102"/>
      <c r="C19" s="102"/>
      <c r="D19" s="104"/>
      <c r="E19" s="102"/>
      <c r="F19" s="104"/>
      <c r="G19" s="104"/>
      <c r="H19" s="102"/>
      <c r="I19" s="104"/>
      <c r="J19" s="104"/>
      <c r="K19" s="102"/>
      <c r="L19" s="104"/>
      <c r="M19" s="104"/>
      <c r="N19" s="102"/>
      <c r="O19" s="104"/>
      <c r="P19" s="104"/>
      <c r="Q19" s="104"/>
      <c r="R19" s="104"/>
      <c r="S19" s="104"/>
      <c r="T19" s="104"/>
      <c r="U19" s="102"/>
      <c r="V19" s="102"/>
      <c r="W19" s="102"/>
      <c r="X19" s="105"/>
      <c r="Y19" s="106"/>
      <c r="Z19" s="106"/>
      <c r="AA19" s="107"/>
      <c r="AB19" s="96"/>
      <c r="AC19" s="96"/>
      <c r="AD19" s="96"/>
      <c r="AE19" s="96"/>
      <c r="AF19" s="96"/>
      <c r="AG19" s="96"/>
      <c r="AH19" s="96"/>
      <c r="AI19" s="96"/>
      <c r="AJ19" s="96"/>
      <c r="AK19" s="96"/>
      <c r="AL19" s="96"/>
      <c r="AM19" s="96"/>
      <c r="AN19" s="96"/>
      <c r="AO19" s="96"/>
      <c r="AP19" s="96"/>
      <c r="AQ19" s="96"/>
      <c r="AR19" s="96"/>
      <c r="AS19" s="96"/>
      <c r="AT19" s="96"/>
      <c r="AU19" s="96"/>
      <c r="AV19" s="96"/>
      <c r="AW19" s="96"/>
      <c r="AX19" s="96"/>
      <c r="AY19" s="96"/>
      <c r="AZ19" s="96"/>
      <c r="BA19" s="96"/>
      <c r="BB19" s="96"/>
      <c r="BC19" s="96"/>
      <c r="BD19" s="96"/>
      <c r="BE19" s="96"/>
      <c r="BF19" s="96"/>
      <c r="BG19" s="96"/>
      <c r="BH19" s="96"/>
      <c r="BI19" s="96"/>
      <c r="BJ19" s="96"/>
      <c r="BK19" s="96"/>
      <c r="BL19" s="96"/>
      <c r="BM19" s="96"/>
      <c r="BN19" s="96"/>
      <c r="BO19" s="96"/>
      <c r="BP19" s="96"/>
      <c r="BQ19" s="96"/>
      <c r="BR19" s="96"/>
      <c r="BS19" s="96"/>
      <c r="BT19" s="96"/>
      <c r="BU19" s="96"/>
      <c r="BV19" s="96"/>
      <c r="BW19" s="96"/>
      <c r="BX19" s="96"/>
      <c r="BY19" s="96"/>
      <c r="BZ19" s="96"/>
      <c r="CA19" s="96"/>
      <c r="CB19" s="96"/>
      <c r="CC19" s="96"/>
      <c r="CD19" s="96"/>
      <c r="CE19" s="96"/>
      <c r="CF19" s="96"/>
      <c r="CG19" s="96"/>
      <c r="CH19" s="96"/>
      <c r="CI19" s="96"/>
      <c r="CJ19" s="96"/>
      <c r="CK19" s="96"/>
      <c r="CL19" s="96"/>
      <c r="CM19" s="96"/>
      <c r="CN19" s="96"/>
      <c r="CO19" s="96"/>
      <c r="CP19" s="96"/>
      <c r="CQ19" s="96"/>
      <c r="CR19" s="96"/>
      <c r="CS19" s="96"/>
      <c r="CT19" s="96"/>
      <c r="CU19" s="96"/>
      <c r="CV19" s="96"/>
      <c r="CW19" s="96"/>
      <c r="CX19" s="96"/>
      <c r="CY19" s="96"/>
      <c r="CZ19" s="96"/>
      <c r="DA19" s="96"/>
      <c r="DB19" s="96"/>
      <c r="DC19" s="96"/>
      <c r="DD19" s="96"/>
      <c r="DE19" s="96"/>
      <c r="DF19" s="96"/>
      <c r="DG19" s="96"/>
      <c r="DH19" s="96"/>
      <c r="DI19" s="96"/>
      <c r="DJ19" s="96"/>
      <c r="DK19" s="96"/>
      <c r="DL19" s="96"/>
      <c r="DM19" s="96"/>
      <c r="DN19" s="96"/>
      <c r="DO19" s="96"/>
      <c r="DP19" s="96"/>
      <c r="DQ19" s="96"/>
      <c r="DR19" s="96"/>
      <c r="DS19" s="96"/>
      <c r="DT19" s="96"/>
      <c r="DU19" s="96"/>
      <c r="DV19" s="96"/>
      <c r="DW19" s="96"/>
      <c r="DX19" s="96"/>
      <c r="DY19" s="96"/>
      <c r="DZ19" s="96"/>
      <c r="EA19" s="96"/>
      <c r="EB19" s="96"/>
      <c r="EC19" s="96"/>
      <c r="ED19" s="96"/>
      <c r="EE19" s="96"/>
      <c r="EF19" s="96"/>
      <c r="EG19" s="96"/>
      <c r="EH19" s="96"/>
      <c r="EI19" s="96"/>
      <c r="EJ19" s="96"/>
      <c r="EK19" s="96"/>
      <c r="EL19" s="96"/>
      <c r="EM19" s="96"/>
      <c r="EN19" s="96"/>
      <c r="EO19" s="96"/>
      <c r="EP19" s="96"/>
      <c r="EQ19" s="96"/>
      <c r="ER19" s="96"/>
      <c r="ES19" s="96"/>
      <c r="ET19" s="96"/>
      <c r="EU19" s="96"/>
      <c r="EV19" s="96"/>
      <c r="EW19" s="96"/>
      <c r="EX19" s="96"/>
      <c r="EY19" s="96"/>
      <c r="EZ19" s="96"/>
      <c r="FA19" s="96"/>
      <c r="FB19" s="96"/>
      <c r="FC19" s="96"/>
      <c r="FD19" s="96"/>
      <c r="FE19" s="96"/>
      <c r="FF19" s="96"/>
      <c r="FG19" s="96"/>
      <c r="FH19" s="96"/>
      <c r="FI19" s="96"/>
      <c r="FJ19" s="96"/>
      <c r="FK19" s="96"/>
      <c r="FL19" s="96"/>
      <c r="FM19" s="96"/>
      <c r="FN19" s="96"/>
      <c r="FO19" s="96"/>
      <c r="FP19" s="96"/>
      <c r="FQ19" s="96"/>
      <c r="FR19" s="96"/>
      <c r="FS19" s="96"/>
      <c r="FT19" s="96"/>
      <c r="FU19" s="96"/>
      <c r="FV19" s="96"/>
      <c r="FW19" s="96"/>
      <c r="FX19" s="96"/>
      <c r="FY19" s="96"/>
      <c r="FZ19" s="96"/>
      <c r="GA19" s="96"/>
      <c r="GB19" s="96"/>
      <c r="GC19" s="96"/>
      <c r="GD19" s="96"/>
      <c r="GE19" s="96"/>
      <c r="GF19" s="96"/>
      <c r="GG19" s="96"/>
      <c r="GH19" s="96"/>
      <c r="GI19" s="96"/>
      <c r="GJ19" s="96"/>
      <c r="GK19" s="96"/>
      <c r="GL19" s="96"/>
      <c r="GM19" s="96"/>
      <c r="GN19" s="96"/>
      <c r="GO19" s="96"/>
      <c r="GP19" s="96"/>
      <c r="GQ19" s="96"/>
      <c r="GR19" s="96"/>
      <c r="GS19" s="96"/>
      <c r="GT19" s="96"/>
      <c r="GU19" s="96"/>
      <c r="GV19" s="96"/>
      <c r="GW19" s="96"/>
      <c r="GX19" s="96"/>
      <c r="GY19" s="96"/>
      <c r="GZ19" s="96"/>
      <c r="HA19" s="96"/>
      <c r="HB19" s="96"/>
      <c r="HC19" s="96"/>
      <c r="HD19" s="96"/>
      <c r="HE19" s="96"/>
      <c r="HF19" s="96"/>
      <c r="HG19" s="96"/>
      <c r="HH19" s="96"/>
      <c r="HI19" s="96"/>
      <c r="HJ19" s="96"/>
      <c r="HK19" s="96"/>
      <c r="HL19" s="96"/>
      <c r="HM19" s="96"/>
      <c r="HN19" s="96"/>
      <c r="HO19" s="96"/>
      <c r="HP19" s="96"/>
      <c r="HQ19" s="96"/>
      <c r="HR19" s="96"/>
      <c r="HS19" s="96"/>
      <c r="HT19" s="96"/>
      <c r="HU19" s="96"/>
      <c r="HV19" s="96"/>
      <c r="HW19" s="96"/>
      <c r="HX19" s="96"/>
      <c r="HY19" s="96"/>
      <c r="HZ19" s="96"/>
      <c r="IA19" s="96"/>
      <c r="IB19" s="96"/>
      <c r="IC19" s="96"/>
      <c r="ID19" s="96"/>
      <c r="IE19" s="96"/>
      <c r="IF19" s="96"/>
      <c r="IG19" s="96"/>
      <c r="IH19" s="96"/>
      <c r="II19" s="96"/>
      <c r="IJ19" s="96"/>
      <c r="IK19" s="96"/>
    </row>
    <row r="20" spans="1:245" s="109" customFormat="1" x14ac:dyDescent="0.25">
      <c r="A20" s="110"/>
      <c r="B20" s="584" t="s">
        <v>101</v>
      </c>
      <c r="C20" s="584"/>
      <c r="D20" s="584"/>
      <c r="E20" s="584"/>
      <c r="F20" s="584"/>
      <c r="G20" s="584"/>
      <c r="H20" s="584"/>
      <c r="I20" s="584"/>
      <c r="J20" s="584"/>
      <c r="K20" s="584"/>
      <c r="L20" s="584"/>
      <c r="M20" s="584"/>
      <c r="N20" s="584"/>
      <c r="O20" s="584"/>
      <c r="P20" s="584"/>
      <c r="Q20" s="584"/>
      <c r="R20" s="584"/>
      <c r="S20" s="584"/>
      <c r="T20" s="584"/>
      <c r="U20" s="584"/>
      <c r="V20" s="584"/>
      <c r="W20" s="584"/>
      <c r="X20" s="111"/>
      <c r="Y20" s="112"/>
      <c r="Z20" s="112"/>
      <c r="AA20" s="113"/>
    </row>
    <row r="21" spans="1:245" s="109" customFormat="1" ht="18" x14ac:dyDescent="0.25">
      <c r="A21" s="110"/>
      <c r="B21" s="585" t="s">
        <v>474</v>
      </c>
      <c r="C21" s="585"/>
      <c r="D21" s="585"/>
      <c r="E21" s="585"/>
      <c r="F21" s="585"/>
      <c r="G21" s="585"/>
      <c r="H21" s="585"/>
      <c r="I21" s="585"/>
      <c r="J21" s="585"/>
      <c r="K21" s="585"/>
      <c r="L21" s="585"/>
      <c r="M21" s="585"/>
      <c r="N21" s="585"/>
      <c r="O21" s="585"/>
      <c r="P21" s="585"/>
      <c r="Q21" s="585"/>
      <c r="R21" s="585"/>
      <c r="S21" s="585"/>
      <c r="T21" s="585"/>
      <c r="U21" s="585"/>
      <c r="V21" s="585"/>
      <c r="W21" s="585"/>
    </row>
    <row r="22" spans="1:245" s="109" customFormat="1" ht="18" x14ac:dyDescent="0.25">
      <c r="A22" s="110"/>
      <c r="B22" s="585"/>
      <c r="C22" s="585"/>
      <c r="D22" s="585"/>
      <c r="E22" s="585"/>
      <c r="F22" s="585"/>
      <c r="G22" s="585"/>
      <c r="H22" s="585"/>
      <c r="I22" s="585"/>
      <c r="J22" s="585"/>
      <c r="K22" s="585"/>
      <c r="L22" s="585"/>
      <c r="M22" s="585"/>
      <c r="N22" s="585"/>
      <c r="O22" s="585"/>
      <c r="P22" s="585"/>
      <c r="Q22" s="585"/>
      <c r="R22" s="585"/>
      <c r="S22" s="585"/>
      <c r="T22" s="585"/>
      <c r="U22" s="585"/>
      <c r="V22" s="585"/>
      <c r="W22" s="585"/>
    </row>
    <row r="23" spans="1:245" s="109" customFormat="1" ht="18" x14ac:dyDescent="0.25">
      <c r="A23" s="110"/>
      <c r="B23" s="585"/>
      <c r="C23" s="585"/>
      <c r="D23" s="585"/>
      <c r="E23" s="585"/>
      <c r="F23" s="585"/>
      <c r="G23" s="585"/>
      <c r="H23" s="585"/>
      <c r="I23" s="585"/>
      <c r="J23" s="585"/>
      <c r="K23" s="585"/>
      <c r="L23" s="585"/>
      <c r="M23" s="585"/>
      <c r="N23" s="585"/>
      <c r="O23" s="585"/>
      <c r="P23" s="585"/>
      <c r="Q23" s="585"/>
      <c r="R23" s="585"/>
      <c r="S23" s="585"/>
      <c r="T23" s="585"/>
      <c r="U23" s="585"/>
      <c r="V23" s="585"/>
      <c r="W23" s="585"/>
    </row>
    <row r="24" spans="1:245" s="109" customFormat="1" ht="18" x14ac:dyDescent="0.25">
      <c r="A24" s="110"/>
      <c r="B24" s="585"/>
      <c r="C24" s="585"/>
      <c r="D24" s="585"/>
      <c r="E24" s="585"/>
      <c r="F24" s="585"/>
      <c r="G24" s="585"/>
      <c r="H24" s="585"/>
      <c r="I24" s="585"/>
      <c r="J24" s="585"/>
      <c r="K24" s="585"/>
      <c r="L24" s="585"/>
      <c r="M24" s="585"/>
      <c r="N24" s="585"/>
      <c r="O24" s="585"/>
      <c r="P24" s="585"/>
      <c r="Q24" s="585"/>
      <c r="R24" s="585"/>
      <c r="S24" s="585"/>
      <c r="T24" s="585"/>
      <c r="U24" s="585"/>
      <c r="V24" s="585"/>
      <c r="W24" s="585"/>
    </row>
    <row r="25" spans="1:245" s="109" customFormat="1" ht="18" x14ac:dyDescent="0.25">
      <c r="A25" s="111"/>
      <c r="B25" s="581" t="s">
        <v>478</v>
      </c>
      <c r="C25" s="581"/>
      <c r="D25" s="581"/>
      <c r="E25" s="581"/>
      <c r="F25" s="581"/>
      <c r="G25" s="581"/>
      <c r="H25" s="581"/>
      <c r="I25" s="581"/>
      <c r="J25" s="581"/>
      <c r="K25" s="581"/>
      <c r="L25" s="581"/>
      <c r="M25" s="581"/>
      <c r="N25" s="581"/>
      <c r="O25" s="581"/>
      <c r="P25" s="581"/>
      <c r="Q25" s="581"/>
      <c r="R25" s="581"/>
      <c r="S25" s="581"/>
      <c r="T25" s="581"/>
      <c r="U25" s="581"/>
      <c r="V25" s="581"/>
      <c r="W25" s="581"/>
      <c r="X25" s="111"/>
    </row>
    <row r="26" spans="1:245" s="109" customFormat="1" ht="18" x14ac:dyDescent="0.25">
      <c r="A26" s="111"/>
      <c r="B26" s="581"/>
      <c r="C26" s="581"/>
      <c r="D26" s="581"/>
      <c r="E26" s="581"/>
      <c r="F26" s="581"/>
      <c r="G26" s="581"/>
      <c r="H26" s="581"/>
      <c r="I26" s="581"/>
      <c r="J26" s="581"/>
      <c r="K26" s="581"/>
      <c r="L26" s="581"/>
      <c r="M26" s="581"/>
      <c r="N26" s="581"/>
      <c r="O26" s="581"/>
      <c r="P26" s="581"/>
      <c r="Q26" s="581"/>
      <c r="R26" s="581"/>
      <c r="S26" s="581"/>
      <c r="T26" s="581"/>
      <c r="U26" s="581"/>
      <c r="V26" s="581"/>
      <c r="W26" s="581"/>
      <c r="X26" s="111"/>
    </row>
    <row r="27" spans="1:245" s="109" customFormat="1" ht="18" x14ac:dyDescent="0.25">
      <c r="A27" s="111"/>
      <c r="B27" s="581"/>
      <c r="C27" s="581"/>
      <c r="D27" s="581"/>
      <c r="E27" s="581"/>
      <c r="F27" s="581"/>
      <c r="G27" s="581"/>
      <c r="H27" s="581"/>
      <c r="I27" s="581"/>
      <c r="J27" s="581"/>
      <c r="K27" s="581"/>
      <c r="L27" s="581"/>
      <c r="M27" s="581"/>
      <c r="N27" s="581"/>
      <c r="O27" s="581"/>
      <c r="P27" s="581"/>
      <c r="Q27" s="581"/>
      <c r="R27" s="581"/>
      <c r="S27" s="581"/>
      <c r="T27" s="581"/>
      <c r="U27" s="581"/>
      <c r="V27" s="581"/>
      <c r="W27" s="581"/>
      <c r="X27" s="111"/>
    </row>
    <row r="28" spans="1:245" s="109" customFormat="1" ht="18" x14ac:dyDescent="0.25">
      <c r="A28" s="111"/>
      <c r="B28" s="581"/>
      <c r="C28" s="581"/>
      <c r="D28" s="581"/>
      <c r="E28" s="581"/>
      <c r="F28" s="581"/>
      <c r="G28" s="581"/>
      <c r="H28" s="581"/>
      <c r="I28" s="581"/>
      <c r="J28" s="581"/>
      <c r="K28" s="581"/>
      <c r="L28" s="581"/>
      <c r="M28" s="581"/>
      <c r="N28" s="581"/>
      <c r="O28" s="581"/>
      <c r="P28" s="581"/>
      <c r="Q28" s="581"/>
      <c r="R28" s="581"/>
      <c r="S28" s="581"/>
      <c r="T28" s="581"/>
      <c r="U28" s="581"/>
      <c r="V28" s="581"/>
      <c r="W28" s="581"/>
      <c r="X28" s="111"/>
    </row>
    <row r="29" spans="1:245" s="109" customFormat="1" ht="18" x14ac:dyDescent="0.25">
      <c r="A29" s="111"/>
      <c r="B29" s="581" t="s">
        <v>211</v>
      </c>
      <c r="C29" s="581"/>
      <c r="D29" s="581"/>
      <c r="E29" s="581"/>
      <c r="F29" s="581"/>
      <c r="G29" s="581"/>
      <c r="H29" s="581"/>
      <c r="I29" s="581"/>
      <c r="J29" s="581"/>
      <c r="K29" s="581"/>
      <c r="L29" s="581"/>
      <c r="M29" s="581"/>
      <c r="N29" s="581"/>
      <c r="O29" s="581"/>
      <c r="P29" s="581"/>
      <c r="Q29" s="581"/>
      <c r="R29" s="581"/>
      <c r="S29" s="581"/>
      <c r="T29" s="581"/>
      <c r="U29" s="581"/>
      <c r="V29" s="581"/>
      <c r="W29" s="581"/>
      <c r="X29" s="111"/>
    </row>
    <row r="30" spans="1:245" x14ac:dyDescent="0.3">
      <c r="A30" s="111"/>
      <c r="B30" s="581" t="s">
        <v>473</v>
      </c>
      <c r="C30" s="581"/>
      <c r="D30" s="581"/>
      <c r="E30" s="581"/>
      <c r="F30" s="581"/>
      <c r="G30" s="581"/>
      <c r="H30" s="581"/>
      <c r="I30" s="581"/>
      <c r="J30" s="581"/>
      <c r="K30" s="581"/>
      <c r="L30" s="581"/>
      <c r="M30" s="581"/>
      <c r="N30" s="581"/>
      <c r="O30" s="581"/>
      <c r="P30" s="581"/>
      <c r="Q30" s="581"/>
      <c r="R30" s="581"/>
      <c r="S30" s="581"/>
      <c r="T30" s="581"/>
      <c r="U30" s="581"/>
      <c r="V30" s="581"/>
      <c r="W30" s="581"/>
      <c r="X30" s="111"/>
      <c r="Y30" s="109"/>
      <c r="Z30" s="109"/>
      <c r="AA30" s="109"/>
      <c r="AB30" s="109"/>
      <c r="AC30" s="109"/>
      <c r="AD30" s="109"/>
      <c r="AE30" s="109"/>
      <c r="AF30" s="109"/>
      <c r="AG30" s="109"/>
      <c r="AH30" s="109"/>
      <c r="AI30" s="109"/>
      <c r="AJ30" s="109"/>
      <c r="AK30" s="109"/>
      <c r="AL30" s="109"/>
      <c r="AM30" s="109"/>
      <c r="AN30" s="109"/>
      <c r="AO30" s="109"/>
      <c r="AP30" s="109"/>
      <c r="AQ30" s="109"/>
      <c r="AR30" s="109"/>
      <c r="AS30" s="109"/>
      <c r="AT30" s="109"/>
      <c r="AU30" s="109"/>
      <c r="AV30" s="109"/>
      <c r="AW30" s="109"/>
      <c r="AX30" s="109"/>
      <c r="AY30" s="109"/>
      <c r="AZ30" s="109"/>
      <c r="BA30" s="109"/>
      <c r="BB30" s="109"/>
      <c r="BC30" s="109"/>
      <c r="BD30" s="109"/>
      <c r="BE30" s="109"/>
      <c r="BF30" s="109"/>
      <c r="BG30" s="109"/>
      <c r="BH30" s="109"/>
      <c r="BI30" s="109"/>
      <c r="BJ30" s="109"/>
      <c r="BK30" s="109"/>
      <c r="BL30" s="109"/>
      <c r="BM30" s="109"/>
      <c r="BN30" s="109"/>
      <c r="BO30" s="109"/>
      <c r="BP30" s="109"/>
      <c r="BQ30" s="109"/>
      <c r="BR30" s="109"/>
      <c r="BS30" s="109"/>
      <c r="BT30" s="109"/>
      <c r="BU30" s="109"/>
      <c r="BV30" s="109"/>
      <c r="BW30" s="109"/>
      <c r="BX30" s="109"/>
      <c r="BY30" s="109"/>
      <c r="BZ30" s="109"/>
      <c r="CA30" s="109"/>
      <c r="CB30" s="109"/>
      <c r="CC30" s="109"/>
      <c r="CD30" s="109"/>
      <c r="CE30" s="109"/>
      <c r="CF30" s="109"/>
      <c r="CG30" s="109"/>
      <c r="CH30" s="109"/>
      <c r="CI30" s="109"/>
      <c r="CJ30" s="109"/>
      <c r="CK30" s="109"/>
      <c r="CL30" s="109"/>
      <c r="CM30" s="109"/>
      <c r="CN30" s="109"/>
      <c r="CO30" s="109"/>
      <c r="CP30" s="109"/>
      <c r="CQ30" s="109"/>
      <c r="CR30" s="109"/>
      <c r="CS30" s="109"/>
      <c r="CT30" s="109"/>
      <c r="CU30" s="109"/>
      <c r="CV30" s="109"/>
      <c r="CW30" s="109"/>
      <c r="CX30" s="109"/>
      <c r="CY30" s="109"/>
      <c r="CZ30" s="109"/>
      <c r="DA30" s="109"/>
      <c r="DB30" s="109"/>
      <c r="DC30" s="109"/>
      <c r="DD30" s="109"/>
      <c r="DE30" s="109"/>
      <c r="DF30" s="109"/>
      <c r="DG30" s="109"/>
      <c r="DH30" s="109"/>
      <c r="DI30" s="109"/>
      <c r="DJ30" s="109"/>
      <c r="DK30" s="109"/>
      <c r="DL30" s="109"/>
      <c r="DM30" s="109"/>
      <c r="DN30" s="109"/>
      <c r="DO30" s="109"/>
      <c r="DP30" s="109"/>
      <c r="DQ30" s="109"/>
      <c r="DR30" s="109"/>
      <c r="DS30" s="109"/>
      <c r="DT30" s="109"/>
      <c r="DU30" s="109"/>
      <c r="DV30" s="109"/>
      <c r="DW30" s="109"/>
      <c r="DX30" s="109"/>
      <c r="DY30" s="109"/>
      <c r="DZ30" s="109"/>
      <c r="EA30" s="109"/>
      <c r="EB30" s="109"/>
      <c r="EC30" s="109"/>
      <c r="ED30" s="109"/>
      <c r="EE30" s="109"/>
      <c r="EF30" s="109"/>
      <c r="EG30" s="109"/>
      <c r="EH30" s="109"/>
      <c r="EI30" s="109"/>
      <c r="EJ30" s="109"/>
      <c r="EK30" s="109"/>
      <c r="EL30" s="109"/>
      <c r="EM30" s="109"/>
      <c r="EN30" s="109"/>
      <c r="EO30" s="109"/>
      <c r="EP30" s="109"/>
      <c r="EQ30" s="109"/>
      <c r="ER30" s="109"/>
      <c r="ES30" s="109"/>
      <c r="ET30" s="109"/>
      <c r="EU30" s="109"/>
      <c r="EV30" s="109"/>
      <c r="EW30" s="109"/>
      <c r="EX30" s="109"/>
      <c r="EY30" s="109"/>
      <c r="EZ30" s="109"/>
      <c r="FA30" s="109"/>
      <c r="FB30" s="109"/>
      <c r="FC30" s="109"/>
      <c r="FD30" s="109"/>
      <c r="FE30" s="109"/>
      <c r="FF30" s="109"/>
      <c r="FG30" s="109"/>
      <c r="FH30" s="109"/>
      <c r="FI30" s="109"/>
      <c r="FJ30" s="109"/>
      <c r="FK30" s="109"/>
      <c r="FL30" s="109"/>
      <c r="FM30" s="109"/>
      <c r="FN30" s="109"/>
      <c r="FO30" s="109"/>
      <c r="FP30" s="109"/>
      <c r="FQ30" s="109"/>
      <c r="FR30" s="109"/>
      <c r="FS30" s="109"/>
      <c r="FT30" s="109"/>
      <c r="FU30" s="109"/>
      <c r="FV30" s="109"/>
      <c r="FW30" s="109"/>
      <c r="FX30" s="109"/>
      <c r="FY30" s="109"/>
      <c r="FZ30" s="109"/>
      <c r="GA30" s="109"/>
      <c r="GB30" s="109"/>
      <c r="GC30" s="109"/>
      <c r="GD30" s="109"/>
      <c r="GE30" s="109"/>
      <c r="GF30" s="109"/>
      <c r="GG30" s="109"/>
      <c r="GH30" s="109"/>
      <c r="GI30" s="109"/>
      <c r="GJ30" s="109"/>
      <c r="GK30" s="109"/>
      <c r="GL30" s="109"/>
      <c r="GM30" s="109"/>
      <c r="GN30" s="109"/>
      <c r="GO30" s="109"/>
      <c r="GP30" s="109"/>
      <c r="GQ30" s="109"/>
      <c r="GR30" s="109"/>
      <c r="GS30" s="109"/>
      <c r="GT30" s="109"/>
      <c r="GU30" s="109"/>
      <c r="GV30" s="109"/>
      <c r="GW30" s="109"/>
      <c r="GX30" s="109"/>
      <c r="GY30" s="109"/>
      <c r="GZ30" s="109"/>
      <c r="HA30" s="109"/>
      <c r="HB30" s="109"/>
      <c r="HC30" s="109"/>
      <c r="HD30" s="109"/>
      <c r="HE30" s="109"/>
      <c r="HF30" s="109"/>
      <c r="HG30" s="109"/>
      <c r="HH30" s="109"/>
      <c r="HI30" s="109"/>
      <c r="HJ30" s="109"/>
      <c r="HK30" s="109"/>
      <c r="HL30" s="109"/>
      <c r="HM30" s="109"/>
      <c r="HN30" s="109"/>
      <c r="HO30" s="109"/>
      <c r="HP30" s="109"/>
      <c r="HQ30" s="109"/>
      <c r="HR30" s="109"/>
      <c r="HS30" s="109"/>
      <c r="HT30" s="109"/>
      <c r="HU30" s="109"/>
      <c r="HV30" s="109"/>
      <c r="HW30" s="109"/>
      <c r="HX30" s="109"/>
      <c r="HY30" s="109"/>
      <c r="HZ30" s="109"/>
      <c r="IA30" s="109"/>
      <c r="IB30" s="109"/>
      <c r="IC30" s="109"/>
      <c r="ID30" s="109"/>
      <c r="IE30" s="109"/>
      <c r="IF30" s="109"/>
      <c r="IG30" s="109"/>
      <c r="IH30" s="109"/>
      <c r="II30" s="109"/>
      <c r="IJ30" s="109"/>
      <c r="IK30" s="109"/>
    </row>
    <row r="31" spans="1:245" x14ac:dyDescent="0.3">
      <c r="A31" s="111"/>
      <c r="B31" s="581"/>
      <c r="C31" s="581"/>
      <c r="D31" s="581"/>
      <c r="E31" s="581"/>
      <c r="F31" s="581"/>
      <c r="G31" s="581"/>
      <c r="H31" s="581"/>
      <c r="I31" s="581"/>
      <c r="J31" s="581"/>
      <c r="K31" s="581"/>
      <c r="L31" s="581"/>
      <c r="M31" s="581"/>
      <c r="N31" s="581"/>
      <c r="O31" s="581"/>
      <c r="P31" s="581"/>
      <c r="Q31" s="581"/>
      <c r="R31" s="581"/>
      <c r="S31" s="581"/>
      <c r="T31" s="581"/>
      <c r="U31" s="581"/>
      <c r="V31" s="581"/>
      <c r="W31" s="581"/>
      <c r="X31" s="111"/>
      <c r="Y31" s="109"/>
      <c r="Z31" s="109"/>
      <c r="AA31" s="109"/>
      <c r="AB31" s="109"/>
      <c r="AC31" s="109"/>
      <c r="AD31" s="109"/>
      <c r="AE31" s="109"/>
      <c r="AF31" s="109"/>
      <c r="AG31" s="109"/>
      <c r="AH31" s="109"/>
      <c r="AI31" s="109"/>
      <c r="AJ31" s="109"/>
      <c r="AK31" s="109"/>
      <c r="AL31" s="109"/>
      <c r="AM31" s="109"/>
      <c r="AN31" s="109"/>
      <c r="AO31" s="109"/>
      <c r="AP31" s="109"/>
      <c r="AQ31" s="109"/>
      <c r="AR31" s="109"/>
      <c r="AS31" s="109"/>
      <c r="AT31" s="109"/>
      <c r="AU31" s="109"/>
      <c r="AV31" s="109"/>
      <c r="AW31" s="109"/>
      <c r="AX31" s="109"/>
      <c r="AY31" s="109"/>
      <c r="AZ31" s="109"/>
      <c r="BA31" s="109"/>
      <c r="BB31" s="109"/>
      <c r="BC31" s="109"/>
      <c r="BD31" s="109"/>
      <c r="BE31" s="109"/>
      <c r="BF31" s="109"/>
      <c r="BG31" s="109"/>
      <c r="BH31" s="109"/>
      <c r="BI31" s="109"/>
      <c r="BJ31" s="109"/>
      <c r="BK31" s="109"/>
      <c r="BL31" s="109"/>
      <c r="BM31" s="109"/>
      <c r="BN31" s="109"/>
      <c r="BO31" s="109"/>
      <c r="BP31" s="109"/>
      <c r="BQ31" s="109"/>
      <c r="BR31" s="109"/>
      <c r="BS31" s="109"/>
      <c r="BT31" s="109"/>
      <c r="BU31" s="109"/>
      <c r="BV31" s="109"/>
      <c r="BW31" s="109"/>
      <c r="BX31" s="109"/>
      <c r="BY31" s="109"/>
      <c r="BZ31" s="109"/>
      <c r="CA31" s="109"/>
      <c r="CB31" s="109"/>
      <c r="CC31" s="109"/>
      <c r="CD31" s="109"/>
      <c r="CE31" s="109"/>
      <c r="CF31" s="109"/>
      <c r="CG31" s="109"/>
      <c r="CH31" s="109"/>
      <c r="CI31" s="109"/>
      <c r="CJ31" s="109"/>
      <c r="CK31" s="109"/>
      <c r="CL31" s="109"/>
      <c r="CM31" s="109"/>
      <c r="CN31" s="109"/>
      <c r="CO31" s="109"/>
      <c r="CP31" s="109"/>
      <c r="CQ31" s="109"/>
      <c r="CR31" s="109"/>
      <c r="CS31" s="109"/>
      <c r="CT31" s="109"/>
      <c r="CU31" s="109"/>
      <c r="CV31" s="109"/>
      <c r="CW31" s="109"/>
      <c r="CX31" s="109"/>
      <c r="CY31" s="109"/>
      <c r="CZ31" s="109"/>
      <c r="DA31" s="109"/>
      <c r="DB31" s="109"/>
      <c r="DC31" s="109"/>
      <c r="DD31" s="109"/>
      <c r="DE31" s="109"/>
      <c r="DF31" s="109"/>
      <c r="DG31" s="109"/>
      <c r="DH31" s="109"/>
      <c r="DI31" s="109"/>
      <c r="DJ31" s="109"/>
      <c r="DK31" s="109"/>
      <c r="DL31" s="109"/>
      <c r="DM31" s="109"/>
      <c r="DN31" s="109"/>
      <c r="DO31" s="109"/>
      <c r="DP31" s="109"/>
      <c r="DQ31" s="109"/>
      <c r="DR31" s="109"/>
      <c r="DS31" s="109"/>
      <c r="DT31" s="109"/>
      <c r="DU31" s="109"/>
      <c r="DV31" s="109"/>
      <c r="DW31" s="109"/>
      <c r="DX31" s="109"/>
      <c r="DY31" s="109"/>
      <c r="DZ31" s="109"/>
      <c r="EA31" s="109"/>
      <c r="EB31" s="109"/>
      <c r="EC31" s="109"/>
      <c r="ED31" s="109"/>
      <c r="EE31" s="109"/>
      <c r="EF31" s="109"/>
      <c r="EG31" s="109"/>
      <c r="EH31" s="109"/>
      <c r="EI31" s="109"/>
      <c r="EJ31" s="109"/>
      <c r="EK31" s="109"/>
      <c r="EL31" s="109"/>
      <c r="EM31" s="109"/>
      <c r="EN31" s="109"/>
      <c r="EO31" s="109"/>
      <c r="EP31" s="109"/>
      <c r="EQ31" s="109"/>
      <c r="ER31" s="109"/>
      <c r="ES31" s="109"/>
      <c r="ET31" s="109"/>
      <c r="EU31" s="109"/>
      <c r="EV31" s="109"/>
      <c r="EW31" s="109"/>
      <c r="EX31" s="109"/>
      <c r="EY31" s="109"/>
      <c r="EZ31" s="109"/>
      <c r="FA31" s="109"/>
      <c r="FB31" s="109"/>
      <c r="FC31" s="109"/>
      <c r="FD31" s="109"/>
      <c r="FE31" s="109"/>
      <c r="FF31" s="109"/>
      <c r="FG31" s="109"/>
      <c r="FH31" s="109"/>
      <c r="FI31" s="109"/>
      <c r="FJ31" s="109"/>
      <c r="FK31" s="109"/>
      <c r="FL31" s="109"/>
      <c r="FM31" s="109"/>
      <c r="FN31" s="109"/>
      <c r="FO31" s="109"/>
      <c r="FP31" s="109"/>
      <c r="FQ31" s="109"/>
      <c r="FR31" s="109"/>
      <c r="FS31" s="109"/>
      <c r="FT31" s="109"/>
      <c r="FU31" s="109"/>
      <c r="FV31" s="109"/>
      <c r="FW31" s="109"/>
      <c r="FX31" s="109"/>
      <c r="FY31" s="109"/>
      <c r="FZ31" s="109"/>
      <c r="GA31" s="109"/>
      <c r="GB31" s="109"/>
      <c r="GC31" s="109"/>
      <c r="GD31" s="109"/>
      <c r="GE31" s="109"/>
      <c r="GF31" s="109"/>
      <c r="GG31" s="109"/>
      <c r="GH31" s="109"/>
      <c r="GI31" s="109"/>
      <c r="GJ31" s="109"/>
      <c r="GK31" s="109"/>
      <c r="GL31" s="109"/>
      <c r="GM31" s="109"/>
      <c r="GN31" s="109"/>
      <c r="GO31" s="109"/>
      <c r="GP31" s="109"/>
      <c r="GQ31" s="109"/>
      <c r="GR31" s="109"/>
      <c r="GS31" s="109"/>
      <c r="GT31" s="109"/>
      <c r="GU31" s="109"/>
      <c r="GV31" s="109"/>
      <c r="GW31" s="109"/>
      <c r="GX31" s="109"/>
      <c r="GY31" s="109"/>
      <c r="GZ31" s="109"/>
      <c r="HA31" s="109"/>
      <c r="HB31" s="109"/>
      <c r="HC31" s="109"/>
      <c r="HD31" s="109"/>
      <c r="HE31" s="109"/>
      <c r="HF31" s="109"/>
      <c r="HG31" s="109"/>
      <c r="HH31" s="109"/>
      <c r="HI31" s="109"/>
      <c r="HJ31" s="109"/>
      <c r="HK31" s="109"/>
      <c r="HL31" s="109"/>
      <c r="HM31" s="109"/>
      <c r="HN31" s="109"/>
      <c r="HO31" s="109"/>
      <c r="HP31" s="109"/>
      <c r="HQ31" s="109"/>
      <c r="HR31" s="109"/>
      <c r="HS31" s="109"/>
      <c r="HT31" s="109"/>
      <c r="HU31" s="109"/>
      <c r="HV31" s="109"/>
      <c r="HW31" s="109"/>
      <c r="HX31" s="109"/>
      <c r="HY31" s="109"/>
      <c r="HZ31" s="109"/>
      <c r="IA31" s="109"/>
      <c r="IB31" s="109"/>
      <c r="IC31" s="109"/>
      <c r="ID31" s="109"/>
      <c r="IE31" s="109"/>
      <c r="IF31" s="109"/>
      <c r="IG31" s="109"/>
      <c r="IH31" s="109"/>
      <c r="II31" s="109"/>
      <c r="IJ31" s="109"/>
      <c r="IK31" s="109"/>
    </row>
    <row r="32" spans="1:245" x14ac:dyDescent="0.3">
      <c r="B32" s="582"/>
      <c r="C32" s="582"/>
      <c r="D32" s="582"/>
      <c r="E32" s="582"/>
      <c r="F32" s="582"/>
      <c r="G32" s="582"/>
      <c r="H32" s="582"/>
      <c r="I32" s="582"/>
      <c r="J32" s="582"/>
      <c r="K32" s="582"/>
      <c r="L32" s="582"/>
      <c r="M32" s="582"/>
      <c r="N32" s="582"/>
      <c r="O32" s="582"/>
      <c r="P32" s="582"/>
      <c r="Q32" s="582"/>
      <c r="R32" s="582"/>
      <c r="S32" s="582"/>
      <c r="T32" s="582"/>
      <c r="U32" s="582"/>
      <c r="V32" s="582"/>
      <c r="W32" s="582"/>
    </row>
    <row r="33" spans="2:17" x14ac:dyDescent="0.3">
      <c r="B33" s="114" t="s">
        <v>454</v>
      </c>
      <c r="D33" s="624"/>
      <c r="E33" s="624"/>
      <c r="F33" s="624"/>
      <c r="G33" s="624"/>
      <c r="H33" s="624"/>
      <c r="I33" s="624"/>
      <c r="J33" s="624"/>
      <c r="L33" s="76" t="s">
        <v>103</v>
      </c>
      <c r="O33" s="625">
        <v>45989</v>
      </c>
      <c r="P33" s="625"/>
      <c r="Q33" s="625"/>
    </row>
    <row r="34" spans="2:17" x14ac:dyDescent="0.3">
      <c r="P34" s="118"/>
      <c r="Q34" s="118"/>
    </row>
    <row r="35" spans="2:17" x14ac:dyDescent="0.3">
      <c r="P35" s="118"/>
      <c r="Q35" s="118"/>
    </row>
    <row r="36" spans="2:17" x14ac:dyDescent="0.3">
      <c r="P36" s="118"/>
      <c r="Q36" s="118"/>
    </row>
    <row r="37" spans="2:17" x14ac:dyDescent="0.3">
      <c r="P37" s="118"/>
      <c r="Q37" s="118"/>
    </row>
    <row r="38" spans="2:17" x14ac:dyDescent="0.3">
      <c r="P38" s="118"/>
      <c r="Q38" s="118"/>
    </row>
    <row r="39" spans="2:17" x14ac:dyDescent="0.3">
      <c r="P39" s="118"/>
      <c r="Q39" s="118"/>
    </row>
    <row r="40" spans="2:17" x14ac:dyDescent="0.3">
      <c r="P40" s="118"/>
      <c r="Q40" s="118"/>
    </row>
    <row r="41" spans="2:17" x14ac:dyDescent="0.3">
      <c r="P41" s="118"/>
      <c r="Q41" s="118"/>
    </row>
    <row r="42" spans="2:17" x14ac:dyDescent="0.3">
      <c r="P42" s="118"/>
      <c r="Q42" s="118"/>
    </row>
    <row r="43" spans="2:17" x14ac:dyDescent="0.3">
      <c r="P43" s="118"/>
      <c r="Q43" s="118"/>
    </row>
    <row r="44" spans="2:17" x14ac:dyDescent="0.3">
      <c r="P44" s="118"/>
      <c r="Q44" s="118"/>
    </row>
    <row r="45" spans="2:17" x14ac:dyDescent="0.3">
      <c r="P45" s="118"/>
      <c r="Q45" s="118"/>
    </row>
    <row r="46" spans="2:17" x14ac:dyDescent="0.3">
      <c r="P46" s="118"/>
      <c r="Q46" s="118"/>
    </row>
    <row r="47" spans="2:17" x14ac:dyDescent="0.3">
      <c r="P47" s="118"/>
      <c r="Q47" s="118"/>
    </row>
    <row r="48" spans="2:17" x14ac:dyDescent="0.3">
      <c r="P48" s="118"/>
      <c r="Q48" s="118"/>
    </row>
  </sheetData>
  <protectedRanges>
    <protectedRange sqref="G12 I12 J12:J13 L12:L13 M12:M14 O12:O14" name="Oblast1_1_1"/>
    <protectedRange sqref="B12:B15" name="Oblast1_1_2_1"/>
    <protectedRange sqref="W12:W15" name="Oblast1_1_1_1"/>
  </protectedRanges>
  <mergeCells count="27">
    <mergeCell ref="A9:W9"/>
    <mergeCell ref="D11:F11"/>
    <mergeCell ref="G11:I11"/>
    <mergeCell ref="J11:L11"/>
    <mergeCell ref="M11:O11"/>
    <mergeCell ref="S11:T11"/>
    <mergeCell ref="U11:V11"/>
    <mergeCell ref="U12:V12"/>
    <mergeCell ref="U13:V13"/>
    <mergeCell ref="U14:V14"/>
    <mergeCell ref="U15:V15"/>
    <mergeCell ref="U16:V16"/>
    <mergeCell ref="B20:W20"/>
    <mergeCell ref="B21:W21"/>
    <mergeCell ref="B22:W22"/>
    <mergeCell ref="B23:W23"/>
    <mergeCell ref="B24:W24"/>
    <mergeCell ref="B25:W25"/>
    <mergeCell ref="B26:W26"/>
    <mergeCell ref="B27:W27"/>
    <mergeCell ref="B28:W28"/>
    <mergeCell ref="B29:W29"/>
    <mergeCell ref="B30:W30"/>
    <mergeCell ref="B31:W31"/>
    <mergeCell ref="B32:W32"/>
    <mergeCell ref="D33:J33"/>
    <mergeCell ref="O33:Q33"/>
  </mergeCells>
  <printOptions horizontalCentered="1" verticalCentered="1"/>
  <pageMargins left="0.70866141732283472" right="0.70866141732283472" top="0.78740157480314965" bottom="0.78740157480314965" header="0.51181102362204722" footer="0.51181102362204722"/>
  <pageSetup paperSize="9" scale="75" orientation="landscape" horizontalDpi="300" verticalDpi="30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FF0000"/>
    <pageSetUpPr fitToPage="1"/>
  </sheetPr>
  <dimension ref="A1:IK48"/>
  <sheetViews>
    <sheetView view="pageBreakPreview" topLeftCell="A9" zoomScaleNormal="100" zoomScaleSheetLayoutView="100" zoomScalePageLayoutView="110" workbookViewId="0">
      <selection activeCell="A9" sqref="A9:W9"/>
    </sheetView>
  </sheetViews>
  <sheetFormatPr defaultColWidth="1.7109375" defaultRowHeight="20.25" x14ac:dyDescent="0.3"/>
  <cols>
    <col min="1" max="1" width="4.7109375" style="74" customWidth="1"/>
    <col min="2" max="2" width="42.140625" style="74" customWidth="1"/>
    <col min="3" max="3" width="9.7109375" style="74" hidden="1" customWidth="1"/>
    <col min="4" max="4" width="5.7109375" style="75" customWidth="1"/>
    <col min="5" max="5" width="1.7109375" style="74"/>
    <col min="6" max="6" width="5.7109375" style="76" customWidth="1"/>
    <col min="7" max="7" width="5.7109375" style="75" customWidth="1"/>
    <col min="8" max="8" width="1.7109375" style="74"/>
    <col min="9" max="9" width="5.7109375" style="76" customWidth="1"/>
    <col min="10" max="10" width="5.7109375" style="77" customWidth="1"/>
    <col min="11" max="11" width="1.7109375" style="74"/>
    <col min="12" max="12" width="5.7109375" style="76" customWidth="1"/>
    <col min="13" max="13" width="5.7109375" style="77" customWidth="1"/>
    <col min="14" max="14" width="1.7109375" style="74"/>
    <col min="15" max="15" width="5.7109375" style="76" customWidth="1"/>
    <col min="16" max="17" width="8.7109375" style="77" customWidth="1"/>
    <col min="18" max="18" width="8.7109375" style="75" customWidth="1"/>
    <col min="19" max="19" width="8.85546875" style="77" customWidth="1"/>
    <col min="20" max="20" width="8.85546875" style="75" customWidth="1"/>
    <col min="21" max="21" width="5.28515625" style="74" customWidth="1"/>
    <col min="22" max="22" width="13.7109375" style="74" customWidth="1"/>
    <col min="23" max="23" width="10" style="74" customWidth="1"/>
    <col min="24" max="24" width="7" style="74" customWidth="1"/>
    <col min="25" max="242" width="9.140625" style="78" customWidth="1"/>
    <col min="243" max="243" width="2.7109375" style="78" customWidth="1"/>
    <col min="244" max="244" width="17.5703125" style="78" customWidth="1"/>
    <col min="245" max="245" width="11.5703125" style="78" hidden="1" customWidth="1"/>
    <col min="246" max="16384" width="1.7109375" style="78"/>
  </cols>
  <sheetData>
    <row r="1" spans="1:245" s="123" customFormat="1" ht="15" x14ac:dyDescent="0.25">
      <c r="B1" s="124"/>
      <c r="G1" s="125"/>
      <c r="H1" s="126"/>
      <c r="J1" s="127"/>
      <c r="K1" s="127"/>
      <c r="L1" s="128"/>
      <c r="M1" s="125"/>
      <c r="N1" s="129"/>
      <c r="Q1" s="130"/>
      <c r="R1" s="128"/>
      <c r="S1" s="125"/>
    </row>
    <row r="2" spans="1:245" s="123" customFormat="1" ht="15" x14ac:dyDescent="0.25">
      <c r="B2" s="124"/>
      <c r="G2" s="125"/>
      <c r="H2" s="126"/>
      <c r="J2" s="127"/>
      <c r="K2" s="127"/>
      <c r="L2" s="128"/>
      <c r="M2" s="125"/>
      <c r="N2" s="129"/>
      <c r="Q2" s="130"/>
      <c r="R2" s="128"/>
      <c r="S2" s="125"/>
    </row>
    <row r="3" spans="1:245" s="123" customFormat="1" ht="15" x14ac:dyDescent="0.25">
      <c r="B3" s="124"/>
      <c r="G3" s="125"/>
      <c r="H3" s="126"/>
      <c r="J3" s="127"/>
      <c r="K3" s="127"/>
      <c r="L3" s="128"/>
      <c r="M3" s="125"/>
      <c r="N3" s="129"/>
      <c r="Q3" s="130"/>
      <c r="R3" s="128"/>
      <c r="S3" s="125"/>
    </row>
    <row r="4" spans="1:245" s="123" customFormat="1" ht="15" x14ac:dyDescent="0.25">
      <c r="B4" s="124"/>
      <c r="G4" s="125"/>
      <c r="H4" s="126"/>
      <c r="J4" s="127"/>
      <c r="K4" s="127"/>
      <c r="L4" s="128"/>
      <c r="M4" s="125"/>
      <c r="N4" s="129"/>
      <c r="Q4" s="130"/>
      <c r="R4" s="128"/>
      <c r="S4" s="125"/>
    </row>
    <row r="5" spans="1:245" s="123" customFormat="1" ht="15" x14ac:dyDescent="0.25">
      <c r="B5" s="124"/>
      <c r="G5" s="125"/>
      <c r="H5" s="126"/>
      <c r="J5" s="127"/>
      <c r="K5" s="127"/>
      <c r="L5" s="128"/>
      <c r="M5" s="125"/>
      <c r="N5" s="129"/>
      <c r="Q5" s="130"/>
      <c r="R5" s="128"/>
      <c r="S5" s="125"/>
    </row>
    <row r="6" spans="1:245" s="123" customFormat="1" ht="15" x14ac:dyDescent="0.25">
      <c r="B6" s="124"/>
      <c r="G6" s="125"/>
      <c r="H6" s="126"/>
      <c r="J6" s="127"/>
      <c r="K6" s="127"/>
      <c r="L6" s="128"/>
      <c r="M6" s="125"/>
      <c r="N6" s="129"/>
      <c r="Q6" s="130"/>
      <c r="R6" s="128"/>
      <c r="S6" s="125"/>
    </row>
    <row r="7" spans="1:245" s="123" customFormat="1" ht="15" x14ac:dyDescent="0.25">
      <c r="B7" s="124"/>
      <c r="G7" s="125"/>
      <c r="H7" s="126"/>
      <c r="J7" s="127"/>
      <c r="K7" s="127"/>
      <c r="L7" s="128"/>
      <c r="M7" s="125"/>
      <c r="N7" s="129"/>
      <c r="Q7" s="130"/>
      <c r="R7" s="128"/>
      <c r="S7" s="125"/>
    </row>
    <row r="8" spans="1:245" s="123" customFormat="1" ht="15" x14ac:dyDescent="0.25">
      <c r="B8" s="124"/>
      <c r="G8" s="125"/>
      <c r="H8" s="126"/>
      <c r="J8" s="127"/>
      <c r="K8" s="127"/>
      <c r="L8" s="128"/>
      <c r="M8" s="125"/>
      <c r="N8" s="129"/>
      <c r="Q8" s="130"/>
      <c r="R8" s="128"/>
      <c r="S8" s="125"/>
    </row>
    <row r="9" spans="1:245" s="80" customFormat="1" ht="36" x14ac:dyDescent="0.35">
      <c r="A9" s="588" t="s">
        <v>491</v>
      </c>
      <c r="B9" s="588"/>
      <c r="C9" s="588"/>
      <c r="D9" s="588"/>
      <c r="E9" s="588"/>
      <c r="F9" s="588"/>
      <c r="G9" s="588"/>
      <c r="H9" s="588"/>
      <c r="I9" s="588"/>
      <c r="J9" s="588"/>
      <c r="K9" s="588"/>
      <c r="L9" s="588"/>
      <c r="M9" s="588"/>
      <c r="N9" s="588"/>
      <c r="O9" s="588"/>
      <c r="P9" s="588"/>
      <c r="Q9" s="588"/>
      <c r="R9" s="588"/>
      <c r="S9" s="588"/>
      <c r="T9" s="588"/>
      <c r="U9" s="588"/>
      <c r="V9" s="588"/>
      <c r="W9" s="588"/>
      <c r="X9" s="79"/>
    </row>
    <row r="10" spans="1:245" s="80" customFormat="1" ht="21" x14ac:dyDescent="0.35">
      <c r="A10" s="79"/>
      <c r="B10" s="79"/>
      <c r="C10" s="79"/>
      <c r="D10" s="81"/>
      <c r="E10" s="79"/>
      <c r="F10" s="82"/>
      <c r="G10" s="81"/>
      <c r="H10" s="79"/>
      <c r="I10" s="82"/>
      <c r="J10" s="83"/>
      <c r="K10" s="79"/>
      <c r="L10" s="82"/>
      <c r="M10" s="83"/>
      <c r="N10" s="79"/>
      <c r="O10" s="82"/>
      <c r="P10" s="84"/>
      <c r="Q10" s="81"/>
      <c r="R10" s="81"/>
      <c r="S10" s="83"/>
      <c r="T10" s="81"/>
      <c r="U10" s="79"/>
      <c r="V10" s="79"/>
      <c r="W10" s="79"/>
      <c r="X10" s="79"/>
    </row>
    <row r="11" spans="1:245" s="80" customFormat="1" ht="21" x14ac:dyDescent="0.35">
      <c r="A11" s="85"/>
      <c r="B11" s="86" t="s">
        <v>92</v>
      </c>
      <c r="C11" s="87" t="s">
        <v>93</v>
      </c>
      <c r="D11" s="628" t="s">
        <v>20</v>
      </c>
      <c r="E11" s="628"/>
      <c r="F11" s="628"/>
      <c r="G11" s="628" t="s">
        <v>23</v>
      </c>
      <c r="H11" s="628"/>
      <c r="I11" s="628"/>
      <c r="J11" s="628" t="s">
        <v>22</v>
      </c>
      <c r="K11" s="628"/>
      <c r="L11" s="628"/>
      <c r="M11" s="628" t="s">
        <v>24</v>
      </c>
      <c r="N11" s="628"/>
      <c r="O11" s="628"/>
      <c r="P11" s="88" t="s">
        <v>94</v>
      </c>
      <c r="Q11" s="88" t="s">
        <v>176</v>
      </c>
      <c r="R11" s="89" t="s">
        <v>95</v>
      </c>
      <c r="S11" s="590" t="s">
        <v>96</v>
      </c>
      <c r="T11" s="590"/>
      <c r="U11" s="590" t="s">
        <v>97</v>
      </c>
      <c r="V11" s="590"/>
      <c r="W11" s="90" t="s">
        <v>12</v>
      </c>
      <c r="X11" s="81"/>
      <c r="Y11" s="91"/>
      <c r="Z11" s="91"/>
      <c r="AA11" s="91"/>
      <c r="AB11" s="79"/>
      <c r="AC11" s="79"/>
      <c r="AD11" s="79"/>
      <c r="AE11" s="79"/>
      <c r="AF11" s="79"/>
      <c r="AG11" s="79"/>
      <c r="AH11" s="79"/>
      <c r="AI11" s="79"/>
      <c r="AJ11" s="79"/>
      <c r="AK11" s="79"/>
      <c r="AL11" s="79"/>
      <c r="AM11" s="79"/>
      <c r="AN11" s="79"/>
      <c r="AO11" s="79"/>
      <c r="AP11" s="79"/>
      <c r="AQ11" s="79"/>
      <c r="AR11" s="79"/>
      <c r="AS11" s="79"/>
      <c r="AT11" s="79"/>
      <c r="AU11" s="79"/>
      <c r="AV11" s="79"/>
      <c r="AW11" s="79"/>
      <c r="AX11" s="79"/>
      <c r="AY11" s="79"/>
      <c r="AZ11" s="79"/>
      <c r="BA11" s="79"/>
      <c r="BB11" s="79"/>
      <c r="BC11" s="79"/>
      <c r="BD11" s="79"/>
      <c r="BE11" s="79"/>
      <c r="BF11" s="79"/>
      <c r="BG11" s="79"/>
      <c r="BH11" s="79"/>
      <c r="BI11" s="79"/>
      <c r="BJ11" s="79"/>
      <c r="BK11" s="79"/>
      <c r="BL11" s="79"/>
      <c r="BM11" s="79"/>
      <c r="BN11" s="79"/>
      <c r="BO11" s="79"/>
      <c r="BP11" s="79"/>
      <c r="BQ11" s="79"/>
      <c r="BR11" s="79"/>
      <c r="BS11" s="79"/>
      <c r="BT11" s="79"/>
      <c r="BU11" s="79"/>
      <c r="BV11" s="79"/>
      <c r="BW11" s="79"/>
      <c r="BX11" s="79"/>
      <c r="BY11" s="79"/>
      <c r="BZ11" s="79"/>
      <c r="CA11" s="79"/>
      <c r="CB11" s="79"/>
      <c r="CC11" s="79"/>
      <c r="CD11" s="79"/>
      <c r="CE11" s="79"/>
      <c r="CF11" s="79"/>
      <c r="CG11" s="79"/>
      <c r="CH11" s="79"/>
      <c r="CI11" s="79"/>
      <c r="CJ11" s="79"/>
      <c r="CK11" s="79"/>
      <c r="CL11" s="79"/>
      <c r="CM11" s="79"/>
      <c r="CN11" s="79"/>
      <c r="CO11" s="79"/>
      <c r="CP11" s="79"/>
      <c r="CQ11" s="79"/>
      <c r="CR11" s="79"/>
      <c r="CS11" s="79"/>
      <c r="CT11" s="79"/>
      <c r="CU11" s="79"/>
      <c r="CV11" s="79"/>
      <c r="CW11" s="79"/>
      <c r="CX11" s="79"/>
      <c r="CY11" s="79"/>
      <c r="CZ11" s="79"/>
      <c r="DA11" s="79"/>
      <c r="DB11" s="79"/>
      <c r="DC11" s="79"/>
      <c r="DD11" s="79"/>
      <c r="DE11" s="79"/>
      <c r="DF11" s="79"/>
      <c r="DG11" s="79"/>
      <c r="DH11" s="79"/>
      <c r="DI11" s="79"/>
      <c r="DJ11" s="79"/>
      <c r="DK11" s="79"/>
      <c r="DL11" s="79"/>
      <c r="DM11" s="79"/>
      <c r="DN11" s="79"/>
      <c r="DO11" s="79"/>
      <c r="DP11" s="79"/>
      <c r="DQ11" s="79"/>
      <c r="DR11" s="79"/>
      <c r="DS11" s="79"/>
      <c r="DT11" s="79"/>
      <c r="DU11" s="79"/>
      <c r="DV11" s="79"/>
      <c r="DW11" s="79"/>
      <c r="DX11" s="79"/>
      <c r="DY11" s="79"/>
      <c r="DZ11" s="79"/>
      <c r="EA11" s="79"/>
      <c r="EB11" s="79"/>
      <c r="EC11" s="79"/>
      <c r="ED11" s="79"/>
      <c r="EE11" s="79"/>
      <c r="EF11" s="79"/>
      <c r="EG11" s="79"/>
      <c r="EH11" s="79"/>
      <c r="EI11" s="79"/>
      <c r="EJ11" s="79"/>
      <c r="EK11" s="79"/>
      <c r="EL11" s="79"/>
      <c r="EM11" s="79"/>
      <c r="EN11" s="79"/>
      <c r="EO11" s="79"/>
      <c r="EP11" s="79"/>
      <c r="EQ11" s="79"/>
      <c r="ER11" s="79"/>
      <c r="ES11" s="79"/>
      <c r="ET11" s="79"/>
      <c r="EU11" s="79"/>
      <c r="EV11" s="79"/>
      <c r="EW11" s="79"/>
      <c r="EX11" s="79"/>
      <c r="EY11" s="79"/>
      <c r="EZ11" s="79"/>
      <c r="FA11" s="79"/>
      <c r="FB11" s="79"/>
      <c r="FC11" s="79"/>
      <c r="FD11" s="79"/>
      <c r="FE11" s="79"/>
      <c r="FF11" s="79"/>
      <c r="FG11" s="79"/>
      <c r="FH11" s="79"/>
      <c r="FI11" s="79"/>
      <c r="FJ11" s="79"/>
      <c r="FK11" s="79"/>
      <c r="FL11" s="79"/>
      <c r="FM11" s="79"/>
      <c r="FN11" s="79"/>
      <c r="FO11" s="79"/>
      <c r="FP11" s="79"/>
      <c r="FQ11" s="79"/>
      <c r="FR11" s="79"/>
      <c r="FS11" s="79"/>
      <c r="FT11" s="79"/>
      <c r="FU11" s="79"/>
      <c r="FV11" s="79"/>
      <c r="FW11" s="79"/>
      <c r="FX11" s="79"/>
      <c r="FY11" s="79"/>
      <c r="FZ11" s="79"/>
      <c r="GA11" s="79"/>
      <c r="GB11" s="79"/>
      <c r="GC11" s="79"/>
      <c r="GD11" s="79"/>
      <c r="GE11" s="79"/>
      <c r="GF11" s="79"/>
      <c r="GG11" s="79"/>
      <c r="GH11" s="79"/>
      <c r="GI11" s="79"/>
      <c r="GJ11" s="79"/>
      <c r="GK11" s="79"/>
      <c r="GL11" s="79"/>
      <c r="GM11" s="79"/>
      <c r="GN11" s="79"/>
      <c r="GO11" s="79"/>
      <c r="GP11" s="79"/>
      <c r="GQ11" s="79"/>
      <c r="GR11" s="79"/>
      <c r="GS11" s="79"/>
      <c r="GT11" s="79"/>
      <c r="GU11" s="79"/>
      <c r="GV11" s="79"/>
      <c r="GW11" s="79"/>
      <c r="GX11" s="79"/>
      <c r="GY11" s="79"/>
      <c r="GZ11" s="79"/>
      <c r="HA11" s="79"/>
      <c r="HB11" s="79"/>
      <c r="HC11" s="79"/>
      <c r="HD11" s="79"/>
      <c r="HE11" s="79"/>
      <c r="HF11" s="79"/>
      <c r="HG11" s="79"/>
      <c r="HH11" s="79"/>
      <c r="HI11" s="79"/>
      <c r="HJ11" s="79"/>
      <c r="HK11" s="79"/>
      <c r="HL11" s="79"/>
      <c r="HM11" s="79"/>
      <c r="HN11" s="79"/>
      <c r="HO11" s="79"/>
      <c r="HP11" s="79"/>
      <c r="HQ11" s="79"/>
      <c r="HR11" s="79"/>
      <c r="HS11" s="79"/>
      <c r="HT11" s="79"/>
      <c r="HU11" s="79"/>
      <c r="HV11" s="79"/>
      <c r="HW11" s="79"/>
      <c r="HX11" s="79"/>
      <c r="HY11" s="79"/>
      <c r="HZ11" s="79"/>
      <c r="IA11" s="79"/>
      <c r="IB11" s="79"/>
      <c r="IC11" s="79"/>
      <c r="ID11" s="79"/>
      <c r="IE11" s="79"/>
      <c r="IF11" s="79"/>
      <c r="IG11" s="79"/>
      <c r="IH11" s="79"/>
      <c r="II11" s="79"/>
      <c r="IJ11" s="79"/>
      <c r="IK11" s="79"/>
    </row>
    <row r="12" spans="1:245" s="80" customFormat="1" ht="21" x14ac:dyDescent="0.35">
      <c r="A12" s="92">
        <v>1</v>
      </c>
      <c r="B12" s="265" t="s">
        <v>484</v>
      </c>
      <c r="C12" s="93"/>
      <c r="D12" s="366"/>
      <c r="E12" s="367"/>
      <c r="F12" s="368"/>
      <c r="G12" s="369">
        <v>3</v>
      </c>
      <c r="H12" s="364" t="s">
        <v>98</v>
      </c>
      <c r="I12" s="370">
        <v>1</v>
      </c>
      <c r="J12" s="369">
        <v>5</v>
      </c>
      <c r="K12" s="364" t="s">
        <v>98</v>
      </c>
      <c r="L12" s="370">
        <v>5</v>
      </c>
      <c r="M12" s="369">
        <v>8</v>
      </c>
      <c r="N12" s="364" t="s">
        <v>98</v>
      </c>
      <c r="O12" s="370">
        <v>1</v>
      </c>
      <c r="P12" s="267">
        <f>IF(G12&gt;I12,1,0)+IF(J12&gt;L12,1,0)+IF(M12&gt;O12,1,0)</f>
        <v>2</v>
      </c>
      <c r="Q12" s="94">
        <f>IF(G12=I12,1,0)+IF(J12=L12,1,0)+IF(M12=O12,1,0)</f>
        <v>1</v>
      </c>
      <c r="R12" s="269">
        <f>IF(H12&lt;J12,1,0)+IF(K12&lt;M12,1,0)+IF(N12&lt;P12,1,0)</f>
        <v>0</v>
      </c>
      <c r="S12" s="269">
        <f>G12+J12+M12</f>
        <v>16</v>
      </c>
      <c r="T12" s="269">
        <f>I12+L12+O12</f>
        <v>7</v>
      </c>
      <c r="U12" s="586">
        <v>7</v>
      </c>
      <c r="V12" s="586"/>
      <c r="W12" s="349">
        <f>1+IF(U12&lt;U13,1,0)+IF(U12&lt;U14,1,0)+IF(U12&lt;U15,1,0)</f>
        <v>1</v>
      </c>
      <c r="X12" s="79"/>
      <c r="Y12" s="91"/>
      <c r="Z12" s="91"/>
      <c r="AA12" s="95"/>
    </row>
    <row r="13" spans="1:245" s="80" customFormat="1" ht="21" x14ac:dyDescent="0.35">
      <c r="A13" s="92">
        <v>2</v>
      </c>
      <c r="B13" s="265" t="s">
        <v>481</v>
      </c>
      <c r="C13" s="93"/>
      <c r="D13" s="369">
        <f>I12</f>
        <v>1</v>
      </c>
      <c r="E13" s="365" t="s">
        <v>98</v>
      </c>
      <c r="F13" s="370">
        <f>G12</f>
        <v>3</v>
      </c>
      <c r="G13" s="366"/>
      <c r="H13" s="367"/>
      <c r="I13" s="368"/>
      <c r="J13" s="369">
        <v>2</v>
      </c>
      <c r="K13" s="364" t="s">
        <v>98</v>
      </c>
      <c r="L13" s="370">
        <v>2</v>
      </c>
      <c r="M13" s="369">
        <v>4</v>
      </c>
      <c r="N13" s="364" t="s">
        <v>98</v>
      </c>
      <c r="O13" s="370">
        <v>3</v>
      </c>
      <c r="P13" s="267">
        <f>IF(D13&gt;F13,1,0)+IF(J13&gt;L13,1,0)+IF(M13&gt;O13,1,0)</f>
        <v>1</v>
      </c>
      <c r="Q13" s="94">
        <f>IF(D13=F13,1,0)+IF(J13=L13,1,0)+IF(M13=O13,1,0)</f>
        <v>1</v>
      </c>
      <c r="R13" s="269">
        <v>1</v>
      </c>
      <c r="S13" s="269">
        <f>D13+J13+M13</f>
        <v>7</v>
      </c>
      <c r="T13" s="269">
        <f>F13+L13+O13</f>
        <v>8</v>
      </c>
      <c r="U13" s="586">
        <v>4</v>
      </c>
      <c r="V13" s="586"/>
      <c r="W13" s="349">
        <f>1+IF(U13&lt;U12,1,0)+IF(U13&lt;U14,1,0)+IF(U13&lt;U15,1,0)</f>
        <v>3</v>
      </c>
      <c r="X13" s="79"/>
      <c r="Y13" s="91"/>
      <c r="Z13" s="91"/>
      <c r="AA13" s="95"/>
    </row>
    <row r="14" spans="1:245" ht="21" x14ac:dyDescent="0.35">
      <c r="A14" s="92">
        <v>3</v>
      </c>
      <c r="B14" s="265" t="s">
        <v>485</v>
      </c>
      <c r="C14" s="93"/>
      <c r="D14" s="369">
        <f>L12</f>
        <v>5</v>
      </c>
      <c r="E14" s="365" t="s">
        <v>98</v>
      </c>
      <c r="F14" s="370">
        <f>J12</f>
        <v>5</v>
      </c>
      <c r="G14" s="369">
        <f>L13</f>
        <v>2</v>
      </c>
      <c r="H14" s="365" t="s">
        <v>98</v>
      </c>
      <c r="I14" s="370">
        <f>J13</f>
        <v>2</v>
      </c>
      <c r="J14" s="366"/>
      <c r="K14" s="367"/>
      <c r="L14" s="368"/>
      <c r="M14" s="369">
        <v>4</v>
      </c>
      <c r="N14" s="364" t="s">
        <v>98</v>
      </c>
      <c r="O14" s="370">
        <v>3</v>
      </c>
      <c r="P14" s="267">
        <f>IF(D14&gt;F14,1,0)+IF(G14&gt;I14,1,0)+IF(M14&gt;O14,1,0)</f>
        <v>1</v>
      </c>
      <c r="Q14" s="94">
        <f>IF(D14=F14,1,0)+IF(G14=I14,1,0)+IF(M14=O14,1,0)</f>
        <v>2</v>
      </c>
      <c r="R14" s="269">
        <f>IF(E14&lt;G14,1,0)+IF(H14&lt;J14,1,0)+IF(N14&lt;P14,1,0)</f>
        <v>0</v>
      </c>
      <c r="S14" s="269">
        <f>D14+G14+M14</f>
        <v>11</v>
      </c>
      <c r="T14" s="269">
        <f>F14+I14+O14</f>
        <v>10</v>
      </c>
      <c r="U14" s="586">
        <v>5</v>
      </c>
      <c r="V14" s="586"/>
      <c r="W14" s="349">
        <f>1+IF(U14&lt;U12,1,0)+IF(U14&lt;U13,1,0)+IF(U14&lt;U15,1,0)</f>
        <v>2</v>
      </c>
      <c r="X14" s="79"/>
      <c r="Y14" s="91"/>
      <c r="Z14" s="91"/>
      <c r="AA14" s="95"/>
      <c r="AB14" s="80"/>
      <c r="AC14" s="80"/>
      <c r="AD14" s="80"/>
      <c r="AE14" s="80"/>
      <c r="AF14" s="80"/>
      <c r="AG14" s="80"/>
      <c r="AH14" s="80"/>
      <c r="AI14" s="80"/>
      <c r="AJ14" s="80"/>
      <c r="AK14" s="80"/>
      <c r="AL14" s="80"/>
      <c r="AM14" s="80"/>
      <c r="AN14" s="80"/>
      <c r="AO14" s="80"/>
      <c r="AP14" s="80"/>
      <c r="AQ14" s="80"/>
      <c r="AR14" s="80"/>
      <c r="AS14" s="80"/>
      <c r="AT14" s="80"/>
      <c r="AU14" s="80"/>
      <c r="AV14" s="80"/>
      <c r="AW14" s="80"/>
      <c r="AX14" s="80"/>
      <c r="AY14" s="80"/>
      <c r="AZ14" s="80"/>
      <c r="BA14" s="80"/>
      <c r="BB14" s="80"/>
      <c r="BC14" s="80"/>
      <c r="BD14" s="80"/>
      <c r="BE14" s="80"/>
      <c r="BF14" s="80"/>
      <c r="BG14" s="80"/>
      <c r="BH14" s="80"/>
      <c r="BI14" s="80"/>
      <c r="BJ14" s="80"/>
      <c r="BK14" s="80"/>
      <c r="BL14" s="80"/>
      <c r="BM14" s="80"/>
      <c r="BN14" s="80"/>
      <c r="BO14" s="80"/>
      <c r="BP14" s="80"/>
      <c r="BQ14" s="80"/>
      <c r="BR14" s="80"/>
      <c r="BS14" s="80"/>
      <c r="BT14" s="80"/>
      <c r="BU14" s="80"/>
      <c r="BV14" s="80"/>
      <c r="BW14" s="80"/>
      <c r="BX14" s="80"/>
      <c r="BY14" s="80"/>
      <c r="BZ14" s="80"/>
      <c r="CA14" s="80"/>
      <c r="CB14" s="80"/>
      <c r="CC14" s="80"/>
      <c r="CD14" s="80"/>
      <c r="CE14" s="80"/>
      <c r="CF14" s="80"/>
      <c r="CG14" s="80"/>
      <c r="CH14" s="80"/>
      <c r="CI14" s="80"/>
      <c r="CJ14" s="80"/>
      <c r="CK14" s="80"/>
      <c r="CL14" s="80"/>
      <c r="CM14" s="80"/>
      <c r="CN14" s="80"/>
      <c r="CO14" s="80"/>
      <c r="CP14" s="80"/>
      <c r="CQ14" s="80"/>
      <c r="CR14" s="80"/>
      <c r="CS14" s="80"/>
      <c r="CT14" s="80"/>
      <c r="CU14" s="80"/>
      <c r="CV14" s="80"/>
      <c r="CW14" s="80"/>
      <c r="CX14" s="80"/>
      <c r="CY14" s="80"/>
      <c r="CZ14" s="80"/>
      <c r="DA14" s="80"/>
      <c r="DB14" s="80"/>
      <c r="DC14" s="80"/>
      <c r="DD14" s="80"/>
      <c r="DE14" s="80"/>
      <c r="DF14" s="80"/>
      <c r="DG14" s="80"/>
      <c r="DH14" s="80"/>
      <c r="DI14" s="80"/>
      <c r="DJ14" s="80"/>
      <c r="DK14" s="80"/>
      <c r="DL14" s="80"/>
      <c r="DM14" s="80"/>
      <c r="DN14" s="80"/>
      <c r="DO14" s="80"/>
      <c r="DP14" s="80"/>
      <c r="DQ14" s="80"/>
      <c r="DR14" s="80"/>
      <c r="DS14" s="80"/>
      <c r="DT14" s="80"/>
      <c r="DU14" s="80"/>
      <c r="DV14" s="80"/>
      <c r="DW14" s="80"/>
      <c r="DX14" s="80"/>
      <c r="DY14" s="80"/>
      <c r="DZ14" s="80"/>
      <c r="EA14" s="80"/>
      <c r="EB14" s="80"/>
      <c r="EC14" s="80"/>
      <c r="ED14" s="80"/>
      <c r="EE14" s="80"/>
      <c r="EF14" s="80"/>
      <c r="EG14" s="80"/>
      <c r="EH14" s="80"/>
      <c r="EI14" s="80"/>
      <c r="EJ14" s="80"/>
      <c r="EK14" s="80"/>
      <c r="EL14" s="80"/>
      <c r="EM14" s="80"/>
      <c r="EN14" s="80"/>
      <c r="EO14" s="80"/>
      <c r="EP14" s="80"/>
      <c r="EQ14" s="80"/>
      <c r="ER14" s="80"/>
      <c r="ES14" s="80"/>
      <c r="ET14" s="80"/>
      <c r="EU14" s="80"/>
      <c r="EV14" s="80"/>
      <c r="EW14" s="80"/>
      <c r="EX14" s="80"/>
      <c r="EY14" s="80"/>
      <c r="EZ14" s="80"/>
      <c r="FA14" s="80"/>
      <c r="FB14" s="80"/>
      <c r="FC14" s="80"/>
      <c r="FD14" s="80"/>
      <c r="FE14" s="80"/>
      <c r="FF14" s="80"/>
      <c r="FG14" s="80"/>
      <c r="FH14" s="80"/>
      <c r="FI14" s="80"/>
      <c r="FJ14" s="80"/>
      <c r="FK14" s="80"/>
      <c r="FL14" s="80"/>
      <c r="FM14" s="80"/>
      <c r="FN14" s="80"/>
      <c r="FO14" s="80"/>
      <c r="FP14" s="80"/>
      <c r="FQ14" s="80"/>
      <c r="FR14" s="80"/>
      <c r="FS14" s="80"/>
      <c r="FT14" s="80"/>
      <c r="FU14" s="80"/>
      <c r="FV14" s="80"/>
      <c r="FW14" s="80"/>
      <c r="FX14" s="80"/>
      <c r="FY14" s="80"/>
      <c r="FZ14" s="80"/>
      <c r="GA14" s="80"/>
      <c r="GB14" s="80"/>
      <c r="GC14" s="80"/>
      <c r="GD14" s="80"/>
      <c r="GE14" s="80"/>
      <c r="GF14" s="80"/>
      <c r="GG14" s="80"/>
      <c r="GH14" s="80"/>
      <c r="GI14" s="80"/>
      <c r="GJ14" s="80"/>
      <c r="GK14" s="80"/>
      <c r="GL14" s="80"/>
      <c r="GM14" s="80"/>
      <c r="GN14" s="80"/>
      <c r="GO14" s="80"/>
      <c r="GP14" s="80"/>
      <c r="GQ14" s="80"/>
      <c r="GR14" s="80"/>
      <c r="GS14" s="80"/>
      <c r="GT14" s="80"/>
      <c r="GU14" s="80"/>
      <c r="GV14" s="80"/>
      <c r="GW14" s="80"/>
      <c r="GX14" s="80"/>
      <c r="GY14" s="80"/>
      <c r="GZ14" s="80"/>
      <c r="HA14" s="80"/>
      <c r="HB14" s="80"/>
      <c r="HC14" s="80"/>
      <c r="HD14" s="80"/>
      <c r="HE14" s="80"/>
      <c r="HF14" s="80"/>
      <c r="HG14" s="80"/>
      <c r="HH14" s="80"/>
      <c r="HI14" s="80"/>
      <c r="HJ14" s="80"/>
      <c r="HK14" s="80"/>
      <c r="HL14" s="80"/>
      <c r="HM14" s="80"/>
      <c r="HN14" s="80"/>
      <c r="HO14" s="80"/>
      <c r="HP14" s="80"/>
      <c r="HQ14" s="80"/>
      <c r="HR14" s="80"/>
      <c r="HS14" s="80"/>
      <c r="HT14" s="80"/>
      <c r="HU14" s="80"/>
      <c r="HV14" s="80"/>
      <c r="HW14" s="80"/>
      <c r="HX14" s="80"/>
      <c r="HY14" s="80"/>
      <c r="HZ14" s="80"/>
      <c r="IA14" s="80"/>
      <c r="IB14" s="80"/>
      <c r="IC14" s="80"/>
      <c r="ID14" s="80"/>
      <c r="IE14" s="80"/>
      <c r="IF14" s="80"/>
      <c r="IG14" s="80"/>
      <c r="IH14" s="80"/>
      <c r="II14" s="80"/>
      <c r="IJ14" s="80"/>
      <c r="IK14" s="80"/>
    </row>
    <row r="15" spans="1:245" s="96" customFormat="1" ht="21" x14ac:dyDescent="0.35">
      <c r="A15" s="92">
        <v>4</v>
      </c>
      <c r="B15" s="265" t="s">
        <v>486</v>
      </c>
      <c r="C15" s="93"/>
      <c r="D15" s="369">
        <f>O12</f>
        <v>1</v>
      </c>
      <c r="E15" s="365" t="s">
        <v>98</v>
      </c>
      <c r="F15" s="370">
        <f>M12</f>
        <v>8</v>
      </c>
      <c r="G15" s="369">
        <f>O13</f>
        <v>3</v>
      </c>
      <c r="H15" s="365" t="s">
        <v>98</v>
      </c>
      <c r="I15" s="370">
        <f>M13</f>
        <v>4</v>
      </c>
      <c r="J15" s="369">
        <f>O14</f>
        <v>3</v>
      </c>
      <c r="K15" s="365" t="s">
        <v>98</v>
      </c>
      <c r="L15" s="370">
        <f>M14</f>
        <v>4</v>
      </c>
      <c r="M15" s="366"/>
      <c r="N15" s="367"/>
      <c r="O15" s="368"/>
      <c r="P15" s="267">
        <f>IF(D15&gt;F15,1,0)+IF(G15&gt;I15,1,0)+IF(J15&gt;L15,1,0)</f>
        <v>0</v>
      </c>
      <c r="Q15" s="94">
        <f>IF(D15=F15,1,0)+IF(G15=I15,1,0)+IF(J15=L15,1,0)</f>
        <v>0</v>
      </c>
      <c r="R15" s="269">
        <v>3</v>
      </c>
      <c r="S15" s="269">
        <f>D15+G15+J15</f>
        <v>7</v>
      </c>
      <c r="T15" s="269">
        <f>F15+I15+L15</f>
        <v>16</v>
      </c>
      <c r="U15" s="586">
        <v>0</v>
      </c>
      <c r="V15" s="586"/>
      <c r="W15" s="349">
        <f>1+IF(U15&lt;U12,1,0)+IF(U15&lt;U13,1,0)+IF(U15&lt;U14,1,0)</f>
        <v>4</v>
      </c>
      <c r="X15" s="79"/>
      <c r="Y15" s="91"/>
      <c r="Z15" s="91"/>
      <c r="AA15" s="95"/>
      <c r="AB15" s="80"/>
      <c r="AC15" s="80"/>
      <c r="AD15" s="80"/>
      <c r="AE15" s="80"/>
      <c r="AF15" s="80"/>
      <c r="AG15" s="80"/>
      <c r="AH15" s="80"/>
      <c r="AI15" s="80"/>
      <c r="AJ15" s="80"/>
      <c r="AK15" s="80"/>
      <c r="AL15" s="80"/>
      <c r="AM15" s="80"/>
      <c r="AN15" s="80"/>
      <c r="AO15" s="80"/>
      <c r="AP15" s="80"/>
      <c r="AQ15" s="80"/>
      <c r="AR15" s="80"/>
      <c r="AS15" s="80"/>
      <c r="AT15" s="80"/>
      <c r="AU15" s="80"/>
      <c r="AV15" s="80"/>
      <c r="AW15" s="80"/>
      <c r="AX15" s="80"/>
      <c r="AY15" s="80"/>
      <c r="AZ15" s="80"/>
      <c r="BA15" s="80"/>
      <c r="BB15" s="80"/>
      <c r="BC15" s="80"/>
      <c r="BD15" s="80"/>
      <c r="BE15" s="80"/>
      <c r="BF15" s="80"/>
      <c r="BG15" s="80"/>
      <c r="BH15" s="80"/>
      <c r="BI15" s="80"/>
      <c r="BJ15" s="80"/>
      <c r="BK15" s="80"/>
      <c r="BL15" s="80"/>
      <c r="BM15" s="80"/>
      <c r="BN15" s="80"/>
      <c r="BO15" s="80"/>
      <c r="BP15" s="80"/>
      <c r="BQ15" s="80"/>
      <c r="BR15" s="80"/>
      <c r="BS15" s="80"/>
      <c r="BT15" s="80"/>
      <c r="BU15" s="80"/>
      <c r="BV15" s="80"/>
      <c r="BW15" s="80"/>
      <c r="BX15" s="80"/>
      <c r="BY15" s="80"/>
      <c r="BZ15" s="80"/>
      <c r="CA15" s="80"/>
      <c r="CB15" s="80"/>
      <c r="CC15" s="80"/>
      <c r="CD15" s="80"/>
      <c r="CE15" s="80"/>
      <c r="CF15" s="80"/>
      <c r="CG15" s="80"/>
      <c r="CH15" s="80"/>
      <c r="CI15" s="80"/>
      <c r="CJ15" s="80"/>
      <c r="CK15" s="80"/>
      <c r="CL15" s="80"/>
      <c r="CM15" s="80"/>
      <c r="CN15" s="80"/>
      <c r="CO15" s="80"/>
      <c r="CP15" s="80"/>
      <c r="CQ15" s="80"/>
      <c r="CR15" s="80"/>
      <c r="CS15" s="80"/>
      <c r="CT15" s="80"/>
      <c r="CU15" s="80"/>
      <c r="CV15" s="80"/>
      <c r="CW15" s="80"/>
      <c r="CX15" s="80"/>
      <c r="CY15" s="80"/>
      <c r="CZ15" s="80"/>
      <c r="DA15" s="80"/>
      <c r="DB15" s="80"/>
      <c r="DC15" s="80"/>
      <c r="DD15" s="80"/>
      <c r="DE15" s="80"/>
      <c r="DF15" s="80"/>
      <c r="DG15" s="80"/>
      <c r="DH15" s="80"/>
      <c r="DI15" s="80"/>
      <c r="DJ15" s="80"/>
      <c r="DK15" s="80"/>
      <c r="DL15" s="80"/>
      <c r="DM15" s="80"/>
      <c r="DN15" s="80"/>
      <c r="DO15" s="80"/>
      <c r="DP15" s="80"/>
      <c r="DQ15" s="80"/>
      <c r="DR15" s="80"/>
      <c r="DS15" s="80"/>
      <c r="DT15" s="80"/>
      <c r="DU15" s="80"/>
      <c r="DV15" s="80"/>
      <c r="DW15" s="80"/>
      <c r="DX15" s="80"/>
      <c r="DY15" s="80"/>
      <c r="DZ15" s="80"/>
      <c r="EA15" s="80"/>
      <c r="EB15" s="80"/>
      <c r="EC15" s="80"/>
      <c r="ED15" s="80"/>
      <c r="EE15" s="80"/>
      <c r="EF15" s="80"/>
      <c r="EG15" s="80"/>
      <c r="EH15" s="80"/>
      <c r="EI15" s="80"/>
      <c r="EJ15" s="80"/>
      <c r="EK15" s="80"/>
      <c r="EL15" s="80"/>
      <c r="EM15" s="80"/>
      <c r="EN15" s="80"/>
      <c r="EO15" s="80"/>
      <c r="EP15" s="80"/>
      <c r="EQ15" s="80"/>
      <c r="ER15" s="80"/>
      <c r="ES15" s="80"/>
      <c r="ET15" s="80"/>
      <c r="EU15" s="80"/>
      <c r="EV15" s="80"/>
      <c r="EW15" s="80"/>
      <c r="EX15" s="80"/>
      <c r="EY15" s="80"/>
      <c r="EZ15" s="80"/>
      <c r="FA15" s="80"/>
      <c r="FB15" s="80"/>
      <c r="FC15" s="80"/>
      <c r="FD15" s="80"/>
      <c r="FE15" s="80"/>
      <c r="FF15" s="80"/>
      <c r="FG15" s="80"/>
      <c r="FH15" s="80"/>
      <c r="FI15" s="80"/>
      <c r="FJ15" s="80"/>
      <c r="FK15" s="80"/>
      <c r="FL15" s="80"/>
      <c r="FM15" s="80"/>
      <c r="FN15" s="80"/>
      <c r="FO15" s="80"/>
      <c r="FP15" s="80"/>
      <c r="FQ15" s="80"/>
      <c r="FR15" s="80"/>
      <c r="FS15" s="80"/>
      <c r="FT15" s="80"/>
      <c r="FU15" s="80"/>
      <c r="FV15" s="80"/>
      <c r="FW15" s="80"/>
      <c r="FX15" s="80"/>
      <c r="FY15" s="80"/>
      <c r="FZ15" s="80"/>
      <c r="GA15" s="80"/>
      <c r="GB15" s="80"/>
      <c r="GC15" s="80"/>
      <c r="GD15" s="80"/>
      <c r="GE15" s="80"/>
      <c r="GF15" s="80"/>
      <c r="GG15" s="80"/>
      <c r="GH15" s="80"/>
      <c r="GI15" s="80"/>
      <c r="GJ15" s="80"/>
      <c r="GK15" s="80"/>
      <c r="GL15" s="80"/>
      <c r="GM15" s="80"/>
      <c r="GN15" s="80"/>
      <c r="GO15" s="80"/>
      <c r="GP15" s="80"/>
      <c r="GQ15" s="80"/>
      <c r="GR15" s="80"/>
      <c r="GS15" s="80"/>
      <c r="GT15" s="80"/>
      <c r="GU15" s="80"/>
      <c r="GV15" s="80"/>
      <c r="GW15" s="80"/>
      <c r="GX15" s="80"/>
      <c r="GY15" s="80"/>
      <c r="GZ15" s="80"/>
      <c r="HA15" s="80"/>
      <c r="HB15" s="80"/>
      <c r="HC15" s="80"/>
      <c r="HD15" s="80"/>
      <c r="HE15" s="80"/>
      <c r="HF15" s="80"/>
      <c r="HG15" s="80"/>
      <c r="HH15" s="80"/>
      <c r="HI15" s="80"/>
      <c r="HJ15" s="80"/>
      <c r="HK15" s="80"/>
      <c r="HL15" s="80"/>
      <c r="HM15" s="80"/>
      <c r="HN15" s="80"/>
      <c r="HO15" s="80"/>
      <c r="HP15" s="80"/>
      <c r="HQ15" s="80"/>
      <c r="HR15" s="80"/>
      <c r="HS15" s="80"/>
      <c r="HT15" s="80"/>
      <c r="HU15" s="80"/>
      <c r="HV15" s="80"/>
      <c r="HW15" s="80"/>
      <c r="HX15" s="80"/>
      <c r="HY15" s="80"/>
      <c r="HZ15" s="80"/>
      <c r="IA15" s="80"/>
      <c r="IB15" s="80"/>
      <c r="IC15" s="80"/>
      <c r="ID15" s="80"/>
      <c r="IE15" s="80"/>
      <c r="IF15" s="80"/>
      <c r="IG15" s="80"/>
      <c r="IH15" s="80"/>
      <c r="II15" s="80"/>
      <c r="IJ15" s="80"/>
      <c r="IK15" s="80"/>
    </row>
    <row r="16" spans="1:245" s="96" customFormat="1" x14ac:dyDescent="0.3">
      <c r="A16" s="97"/>
      <c r="B16" s="97"/>
      <c r="C16" s="97"/>
      <c r="D16" s="98"/>
      <c r="E16" s="97"/>
      <c r="F16" s="98"/>
      <c r="G16" s="98"/>
      <c r="H16" s="97"/>
      <c r="I16" s="98"/>
      <c r="J16" s="98"/>
      <c r="K16" s="97"/>
      <c r="L16" s="98"/>
      <c r="M16" s="98"/>
      <c r="N16" s="97"/>
      <c r="O16" s="98"/>
      <c r="P16" s="99"/>
      <c r="Q16" s="98"/>
      <c r="R16" s="98"/>
      <c r="S16" s="99"/>
      <c r="T16" s="98"/>
      <c r="U16" s="587"/>
      <c r="V16" s="587"/>
      <c r="W16" s="97"/>
      <c r="X16" s="74"/>
      <c r="Y16" s="100"/>
      <c r="Z16" s="100"/>
      <c r="AA16" s="101"/>
      <c r="AB16" s="78"/>
      <c r="AC16" s="78"/>
      <c r="AD16" s="78"/>
      <c r="AE16" s="78"/>
      <c r="AF16" s="78"/>
      <c r="AG16" s="78"/>
      <c r="AH16" s="78"/>
      <c r="AI16" s="78"/>
      <c r="AJ16" s="78"/>
      <c r="AK16" s="78"/>
      <c r="AL16" s="78"/>
      <c r="AM16" s="78"/>
      <c r="AN16" s="78"/>
      <c r="AO16" s="78"/>
      <c r="AP16" s="78"/>
      <c r="AQ16" s="78"/>
      <c r="AR16" s="78"/>
      <c r="AS16" s="78"/>
      <c r="AT16" s="78"/>
      <c r="AU16" s="78"/>
      <c r="AV16" s="78"/>
      <c r="AW16" s="78"/>
      <c r="AX16" s="78"/>
      <c r="AY16" s="78"/>
      <c r="AZ16" s="78"/>
      <c r="BA16" s="78"/>
      <c r="BB16" s="78"/>
      <c r="BC16" s="78"/>
      <c r="BD16" s="78"/>
      <c r="BE16" s="78"/>
      <c r="BF16" s="78"/>
      <c r="BG16" s="78"/>
      <c r="BH16" s="78"/>
      <c r="BI16" s="78"/>
      <c r="BJ16" s="78"/>
      <c r="BK16" s="78"/>
      <c r="BL16" s="78"/>
      <c r="BM16" s="78"/>
      <c r="BN16" s="78"/>
      <c r="BO16" s="78"/>
      <c r="BP16" s="78"/>
      <c r="BQ16" s="78"/>
      <c r="BR16" s="78"/>
      <c r="BS16" s="78"/>
      <c r="BT16" s="78"/>
      <c r="BU16" s="78"/>
      <c r="BV16" s="78"/>
      <c r="BW16" s="78"/>
      <c r="BX16" s="78"/>
      <c r="BY16" s="78"/>
      <c r="BZ16" s="78"/>
      <c r="CA16" s="78"/>
      <c r="CB16" s="78"/>
      <c r="CC16" s="78"/>
      <c r="CD16" s="78"/>
      <c r="CE16" s="78"/>
      <c r="CF16" s="78"/>
      <c r="CG16" s="78"/>
      <c r="CH16" s="78"/>
      <c r="CI16" s="78"/>
      <c r="CJ16" s="78"/>
      <c r="CK16" s="78"/>
      <c r="CL16" s="78"/>
      <c r="CM16" s="78"/>
      <c r="CN16" s="78"/>
      <c r="CO16" s="78"/>
      <c r="CP16" s="78"/>
      <c r="CQ16" s="78"/>
      <c r="CR16" s="78"/>
      <c r="CS16" s="78"/>
      <c r="CT16" s="78"/>
      <c r="CU16" s="78"/>
      <c r="CV16" s="78"/>
      <c r="CW16" s="78"/>
      <c r="CX16" s="78"/>
      <c r="CY16" s="78"/>
      <c r="CZ16" s="78"/>
      <c r="DA16" s="78"/>
      <c r="DB16" s="78"/>
      <c r="DC16" s="78"/>
      <c r="DD16" s="78"/>
      <c r="DE16" s="78"/>
      <c r="DF16" s="78"/>
      <c r="DG16" s="78"/>
      <c r="DH16" s="78"/>
      <c r="DI16" s="78"/>
      <c r="DJ16" s="78"/>
      <c r="DK16" s="78"/>
      <c r="DL16" s="78"/>
      <c r="DM16" s="78"/>
      <c r="DN16" s="78"/>
      <c r="DO16" s="78"/>
      <c r="DP16" s="78"/>
      <c r="DQ16" s="78"/>
      <c r="DR16" s="78"/>
      <c r="DS16" s="78"/>
      <c r="DT16" s="78"/>
      <c r="DU16" s="78"/>
      <c r="DV16" s="78"/>
      <c r="DW16" s="78"/>
      <c r="DX16" s="78"/>
      <c r="DY16" s="78"/>
      <c r="DZ16" s="78"/>
      <c r="EA16" s="78"/>
      <c r="EB16" s="78"/>
      <c r="EC16" s="78"/>
      <c r="ED16" s="78"/>
      <c r="EE16" s="78"/>
      <c r="EF16" s="78"/>
      <c r="EG16" s="78"/>
      <c r="EH16" s="78"/>
      <c r="EI16" s="78"/>
      <c r="EJ16" s="78"/>
      <c r="EK16" s="78"/>
      <c r="EL16" s="78"/>
      <c r="EM16" s="78"/>
      <c r="EN16" s="78"/>
      <c r="EO16" s="78"/>
      <c r="EP16" s="78"/>
      <c r="EQ16" s="78"/>
      <c r="ER16" s="78"/>
      <c r="ES16" s="78"/>
      <c r="ET16" s="78"/>
      <c r="EU16" s="78"/>
      <c r="EV16" s="78"/>
      <c r="EW16" s="78"/>
      <c r="EX16" s="78"/>
      <c r="EY16" s="78"/>
      <c r="EZ16" s="78"/>
      <c r="FA16" s="78"/>
      <c r="FB16" s="78"/>
      <c r="FC16" s="78"/>
      <c r="FD16" s="78"/>
      <c r="FE16" s="78"/>
      <c r="FF16" s="78"/>
      <c r="FG16" s="78"/>
      <c r="FH16" s="78"/>
      <c r="FI16" s="78"/>
      <c r="FJ16" s="78"/>
      <c r="FK16" s="78"/>
      <c r="FL16" s="78"/>
      <c r="FM16" s="78"/>
      <c r="FN16" s="78"/>
      <c r="FO16" s="78"/>
      <c r="FP16" s="78"/>
      <c r="FQ16" s="78"/>
      <c r="FR16" s="78"/>
      <c r="FS16" s="78"/>
      <c r="FT16" s="78"/>
      <c r="FU16" s="78"/>
      <c r="FV16" s="78"/>
      <c r="FW16" s="78"/>
      <c r="FX16" s="78"/>
      <c r="FY16" s="78"/>
      <c r="FZ16" s="78"/>
      <c r="GA16" s="78"/>
      <c r="GB16" s="78"/>
      <c r="GC16" s="78"/>
      <c r="GD16" s="78"/>
      <c r="GE16" s="78"/>
      <c r="GF16" s="78"/>
      <c r="GG16" s="78"/>
      <c r="GH16" s="78"/>
      <c r="GI16" s="78"/>
      <c r="GJ16" s="78"/>
      <c r="GK16" s="78"/>
      <c r="GL16" s="78"/>
      <c r="GM16" s="78"/>
      <c r="GN16" s="78"/>
      <c r="GO16" s="78"/>
      <c r="GP16" s="78"/>
      <c r="GQ16" s="78"/>
      <c r="GR16" s="78"/>
      <c r="GS16" s="78"/>
      <c r="GT16" s="78"/>
      <c r="GU16" s="78"/>
      <c r="GV16" s="78"/>
      <c r="GW16" s="78"/>
      <c r="GX16" s="78"/>
      <c r="GY16" s="78"/>
      <c r="GZ16" s="78"/>
      <c r="HA16" s="78"/>
      <c r="HB16" s="78"/>
      <c r="HC16" s="78"/>
      <c r="HD16" s="78"/>
      <c r="HE16" s="78"/>
      <c r="HF16" s="78"/>
      <c r="HG16" s="78"/>
      <c r="HH16" s="78"/>
      <c r="HI16" s="78"/>
      <c r="HJ16" s="78"/>
      <c r="HK16" s="78"/>
      <c r="HL16" s="78"/>
      <c r="HM16" s="78"/>
      <c r="HN16" s="78"/>
      <c r="HO16" s="78"/>
      <c r="HP16" s="78"/>
      <c r="HQ16" s="78"/>
      <c r="HR16" s="78"/>
      <c r="HS16" s="78"/>
      <c r="HT16" s="78"/>
      <c r="HU16" s="78"/>
      <c r="HV16" s="78"/>
      <c r="HW16" s="78"/>
      <c r="HX16" s="78"/>
      <c r="HY16" s="78"/>
      <c r="HZ16" s="78"/>
      <c r="IA16" s="78"/>
      <c r="IB16" s="78"/>
      <c r="IC16" s="78"/>
      <c r="ID16" s="78"/>
      <c r="IE16" s="78"/>
      <c r="IF16" s="78"/>
      <c r="IG16" s="78"/>
      <c r="IH16" s="78"/>
      <c r="II16" s="78"/>
      <c r="IJ16" s="78"/>
      <c r="IK16" s="78"/>
    </row>
    <row r="17" spans="1:245" s="96" customFormat="1" ht="15.75" x14ac:dyDescent="0.25">
      <c r="A17" s="102"/>
      <c r="B17" s="103" t="s">
        <v>99</v>
      </c>
      <c r="C17" s="102"/>
      <c r="D17" s="104"/>
      <c r="E17" s="102"/>
      <c r="F17" s="104"/>
      <c r="G17" s="104"/>
      <c r="H17" s="102"/>
      <c r="I17" s="104"/>
      <c r="J17" s="104"/>
      <c r="K17" s="102"/>
      <c r="L17" s="104"/>
      <c r="M17" s="104"/>
      <c r="N17" s="102"/>
      <c r="O17" s="104"/>
      <c r="P17" s="104"/>
      <c r="Q17" s="104"/>
      <c r="R17" s="104"/>
      <c r="S17" s="104"/>
      <c r="T17" s="104"/>
      <c r="U17" s="102"/>
      <c r="V17" s="102"/>
      <c r="W17" s="102"/>
      <c r="X17" s="105"/>
      <c r="Y17" s="106"/>
      <c r="Z17" s="106"/>
      <c r="AA17" s="107"/>
    </row>
    <row r="18" spans="1:245" s="109" customFormat="1" ht="18" x14ac:dyDescent="0.25">
      <c r="A18" s="102"/>
      <c r="B18" s="108" t="s">
        <v>100</v>
      </c>
      <c r="C18" s="102"/>
      <c r="D18" s="104"/>
      <c r="E18" s="102"/>
      <c r="F18" s="104"/>
      <c r="G18" s="104"/>
      <c r="H18" s="102"/>
      <c r="I18" s="104"/>
      <c r="J18" s="104"/>
      <c r="K18" s="102"/>
      <c r="L18" s="104"/>
      <c r="M18" s="104"/>
      <c r="N18" s="102"/>
      <c r="O18" s="104"/>
      <c r="P18" s="104"/>
      <c r="Q18" s="104"/>
      <c r="R18" s="104"/>
      <c r="S18" s="104"/>
      <c r="T18" s="104"/>
      <c r="U18" s="102"/>
      <c r="V18" s="102"/>
      <c r="W18" s="102"/>
      <c r="X18" s="105"/>
      <c r="Y18" s="106"/>
      <c r="Z18" s="106"/>
      <c r="AA18" s="107"/>
      <c r="AB18" s="96"/>
      <c r="AC18" s="96"/>
      <c r="AD18" s="96"/>
      <c r="AE18" s="96"/>
      <c r="AF18" s="96"/>
      <c r="AG18" s="96"/>
      <c r="AH18" s="96"/>
      <c r="AI18" s="96"/>
      <c r="AJ18" s="96"/>
      <c r="AK18" s="96"/>
      <c r="AL18" s="96"/>
      <c r="AM18" s="96"/>
      <c r="AN18" s="96"/>
      <c r="AO18" s="96"/>
      <c r="AP18" s="96"/>
      <c r="AQ18" s="96"/>
      <c r="AR18" s="96"/>
      <c r="AS18" s="96"/>
      <c r="AT18" s="96"/>
      <c r="AU18" s="96"/>
      <c r="AV18" s="96"/>
      <c r="AW18" s="96"/>
      <c r="AX18" s="96"/>
      <c r="AY18" s="96"/>
      <c r="AZ18" s="96"/>
      <c r="BA18" s="96"/>
      <c r="BB18" s="96"/>
      <c r="BC18" s="96"/>
      <c r="BD18" s="96"/>
      <c r="BE18" s="96"/>
      <c r="BF18" s="96"/>
      <c r="BG18" s="96"/>
      <c r="BH18" s="96"/>
      <c r="BI18" s="96"/>
      <c r="BJ18" s="96"/>
      <c r="BK18" s="96"/>
      <c r="BL18" s="96"/>
      <c r="BM18" s="96"/>
      <c r="BN18" s="96"/>
      <c r="BO18" s="96"/>
      <c r="BP18" s="96"/>
      <c r="BQ18" s="96"/>
      <c r="BR18" s="96"/>
      <c r="BS18" s="96"/>
      <c r="BT18" s="96"/>
      <c r="BU18" s="96"/>
      <c r="BV18" s="96"/>
      <c r="BW18" s="96"/>
      <c r="BX18" s="96"/>
      <c r="BY18" s="96"/>
      <c r="BZ18" s="96"/>
      <c r="CA18" s="96"/>
      <c r="CB18" s="96"/>
      <c r="CC18" s="96"/>
      <c r="CD18" s="96"/>
      <c r="CE18" s="96"/>
      <c r="CF18" s="96"/>
      <c r="CG18" s="96"/>
      <c r="CH18" s="96"/>
      <c r="CI18" s="96"/>
      <c r="CJ18" s="96"/>
      <c r="CK18" s="96"/>
      <c r="CL18" s="96"/>
      <c r="CM18" s="96"/>
      <c r="CN18" s="96"/>
      <c r="CO18" s="96"/>
      <c r="CP18" s="96"/>
      <c r="CQ18" s="96"/>
      <c r="CR18" s="96"/>
      <c r="CS18" s="96"/>
      <c r="CT18" s="96"/>
      <c r="CU18" s="96"/>
      <c r="CV18" s="96"/>
      <c r="CW18" s="96"/>
      <c r="CX18" s="96"/>
      <c r="CY18" s="96"/>
      <c r="CZ18" s="96"/>
      <c r="DA18" s="96"/>
      <c r="DB18" s="96"/>
      <c r="DC18" s="96"/>
      <c r="DD18" s="96"/>
      <c r="DE18" s="96"/>
      <c r="DF18" s="96"/>
      <c r="DG18" s="96"/>
      <c r="DH18" s="96"/>
      <c r="DI18" s="96"/>
      <c r="DJ18" s="96"/>
      <c r="DK18" s="96"/>
      <c r="DL18" s="96"/>
      <c r="DM18" s="96"/>
      <c r="DN18" s="96"/>
      <c r="DO18" s="96"/>
      <c r="DP18" s="96"/>
      <c r="DQ18" s="96"/>
      <c r="DR18" s="96"/>
      <c r="DS18" s="96"/>
      <c r="DT18" s="96"/>
      <c r="DU18" s="96"/>
      <c r="DV18" s="96"/>
      <c r="DW18" s="96"/>
      <c r="DX18" s="96"/>
      <c r="DY18" s="96"/>
      <c r="DZ18" s="96"/>
      <c r="EA18" s="96"/>
      <c r="EB18" s="96"/>
      <c r="EC18" s="96"/>
      <c r="ED18" s="96"/>
      <c r="EE18" s="96"/>
      <c r="EF18" s="96"/>
      <c r="EG18" s="96"/>
      <c r="EH18" s="96"/>
      <c r="EI18" s="96"/>
      <c r="EJ18" s="96"/>
      <c r="EK18" s="96"/>
      <c r="EL18" s="96"/>
      <c r="EM18" s="96"/>
      <c r="EN18" s="96"/>
      <c r="EO18" s="96"/>
      <c r="EP18" s="96"/>
      <c r="EQ18" s="96"/>
      <c r="ER18" s="96"/>
      <c r="ES18" s="96"/>
      <c r="ET18" s="96"/>
      <c r="EU18" s="96"/>
      <c r="EV18" s="96"/>
      <c r="EW18" s="96"/>
      <c r="EX18" s="96"/>
      <c r="EY18" s="96"/>
      <c r="EZ18" s="96"/>
      <c r="FA18" s="96"/>
      <c r="FB18" s="96"/>
      <c r="FC18" s="96"/>
      <c r="FD18" s="96"/>
      <c r="FE18" s="96"/>
      <c r="FF18" s="96"/>
      <c r="FG18" s="96"/>
      <c r="FH18" s="96"/>
      <c r="FI18" s="96"/>
      <c r="FJ18" s="96"/>
      <c r="FK18" s="96"/>
      <c r="FL18" s="96"/>
      <c r="FM18" s="96"/>
      <c r="FN18" s="96"/>
      <c r="FO18" s="96"/>
      <c r="FP18" s="96"/>
      <c r="FQ18" s="96"/>
      <c r="FR18" s="96"/>
      <c r="FS18" s="96"/>
      <c r="FT18" s="96"/>
      <c r="FU18" s="96"/>
      <c r="FV18" s="96"/>
      <c r="FW18" s="96"/>
      <c r="FX18" s="96"/>
      <c r="FY18" s="96"/>
      <c r="FZ18" s="96"/>
      <c r="GA18" s="96"/>
      <c r="GB18" s="96"/>
      <c r="GC18" s="96"/>
      <c r="GD18" s="96"/>
      <c r="GE18" s="96"/>
      <c r="GF18" s="96"/>
      <c r="GG18" s="96"/>
      <c r="GH18" s="96"/>
      <c r="GI18" s="96"/>
      <c r="GJ18" s="96"/>
      <c r="GK18" s="96"/>
      <c r="GL18" s="96"/>
      <c r="GM18" s="96"/>
      <c r="GN18" s="96"/>
      <c r="GO18" s="96"/>
      <c r="GP18" s="96"/>
      <c r="GQ18" s="96"/>
      <c r="GR18" s="96"/>
      <c r="GS18" s="96"/>
      <c r="GT18" s="96"/>
      <c r="GU18" s="96"/>
      <c r="GV18" s="96"/>
      <c r="GW18" s="96"/>
      <c r="GX18" s="96"/>
      <c r="GY18" s="96"/>
      <c r="GZ18" s="96"/>
      <c r="HA18" s="96"/>
      <c r="HB18" s="96"/>
      <c r="HC18" s="96"/>
      <c r="HD18" s="96"/>
      <c r="HE18" s="96"/>
      <c r="HF18" s="96"/>
      <c r="HG18" s="96"/>
      <c r="HH18" s="96"/>
      <c r="HI18" s="96"/>
      <c r="HJ18" s="96"/>
      <c r="HK18" s="96"/>
      <c r="HL18" s="96"/>
      <c r="HM18" s="96"/>
      <c r="HN18" s="96"/>
      <c r="HO18" s="96"/>
      <c r="HP18" s="96"/>
      <c r="HQ18" s="96"/>
      <c r="HR18" s="96"/>
      <c r="HS18" s="96"/>
      <c r="HT18" s="96"/>
      <c r="HU18" s="96"/>
      <c r="HV18" s="96"/>
      <c r="HW18" s="96"/>
      <c r="HX18" s="96"/>
      <c r="HY18" s="96"/>
      <c r="HZ18" s="96"/>
      <c r="IA18" s="96"/>
      <c r="IB18" s="96"/>
      <c r="IC18" s="96"/>
      <c r="ID18" s="96"/>
      <c r="IE18" s="96"/>
      <c r="IF18" s="96"/>
      <c r="IG18" s="96"/>
      <c r="IH18" s="96"/>
      <c r="II18" s="96"/>
      <c r="IJ18" s="96"/>
      <c r="IK18" s="96"/>
    </row>
    <row r="19" spans="1:245" s="109" customFormat="1" ht="18" x14ac:dyDescent="0.25">
      <c r="A19" s="102"/>
      <c r="B19" s="102"/>
      <c r="C19" s="102"/>
      <c r="D19" s="104"/>
      <c r="E19" s="102"/>
      <c r="F19" s="104"/>
      <c r="G19" s="104"/>
      <c r="H19" s="102"/>
      <c r="I19" s="104"/>
      <c r="J19" s="104"/>
      <c r="K19" s="102"/>
      <c r="L19" s="104"/>
      <c r="M19" s="104"/>
      <c r="N19" s="102"/>
      <c r="O19" s="104"/>
      <c r="P19" s="104"/>
      <c r="Q19" s="104"/>
      <c r="R19" s="104"/>
      <c r="S19" s="104"/>
      <c r="T19" s="104"/>
      <c r="U19" s="102"/>
      <c r="V19" s="102"/>
      <c r="W19" s="102"/>
      <c r="X19" s="105"/>
      <c r="Y19" s="106"/>
      <c r="Z19" s="106"/>
      <c r="AA19" s="107"/>
      <c r="AB19" s="96"/>
      <c r="AC19" s="96"/>
      <c r="AD19" s="96"/>
      <c r="AE19" s="96"/>
      <c r="AF19" s="96"/>
      <c r="AG19" s="96"/>
      <c r="AH19" s="96"/>
      <c r="AI19" s="96"/>
      <c r="AJ19" s="96"/>
      <c r="AK19" s="96"/>
      <c r="AL19" s="96"/>
      <c r="AM19" s="96"/>
      <c r="AN19" s="96"/>
      <c r="AO19" s="96"/>
      <c r="AP19" s="96"/>
      <c r="AQ19" s="96"/>
      <c r="AR19" s="96"/>
      <c r="AS19" s="96"/>
      <c r="AT19" s="96"/>
      <c r="AU19" s="96"/>
      <c r="AV19" s="96"/>
      <c r="AW19" s="96"/>
      <c r="AX19" s="96"/>
      <c r="AY19" s="96"/>
      <c r="AZ19" s="96"/>
      <c r="BA19" s="96"/>
      <c r="BB19" s="96"/>
      <c r="BC19" s="96"/>
      <c r="BD19" s="96"/>
      <c r="BE19" s="96"/>
      <c r="BF19" s="96"/>
      <c r="BG19" s="96"/>
      <c r="BH19" s="96"/>
      <c r="BI19" s="96"/>
      <c r="BJ19" s="96"/>
      <c r="BK19" s="96"/>
      <c r="BL19" s="96"/>
      <c r="BM19" s="96"/>
      <c r="BN19" s="96"/>
      <c r="BO19" s="96"/>
      <c r="BP19" s="96"/>
      <c r="BQ19" s="96"/>
      <c r="BR19" s="96"/>
      <c r="BS19" s="96"/>
      <c r="BT19" s="96"/>
      <c r="BU19" s="96"/>
      <c r="BV19" s="96"/>
      <c r="BW19" s="96"/>
      <c r="BX19" s="96"/>
      <c r="BY19" s="96"/>
      <c r="BZ19" s="96"/>
      <c r="CA19" s="96"/>
      <c r="CB19" s="96"/>
      <c r="CC19" s="96"/>
      <c r="CD19" s="96"/>
      <c r="CE19" s="96"/>
      <c r="CF19" s="96"/>
      <c r="CG19" s="96"/>
      <c r="CH19" s="96"/>
      <c r="CI19" s="96"/>
      <c r="CJ19" s="96"/>
      <c r="CK19" s="96"/>
      <c r="CL19" s="96"/>
      <c r="CM19" s="96"/>
      <c r="CN19" s="96"/>
      <c r="CO19" s="96"/>
      <c r="CP19" s="96"/>
      <c r="CQ19" s="96"/>
      <c r="CR19" s="96"/>
      <c r="CS19" s="96"/>
      <c r="CT19" s="96"/>
      <c r="CU19" s="96"/>
      <c r="CV19" s="96"/>
      <c r="CW19" s="96"/>
      <c r="CX19" s="96"/>
      <c r="CY19" s="96"/>
      <c r="CZ19" s="96"/>
      <c r="DA19" s="96"/>
      <c r="DB19" s="96"/>
      <c r="DC19" s="96"/>
      <c r="DD19" s="96"/>
      <c r="DE19" s="96"/>
      <c r="DF19" s="96"/>
      <c r="DG19" s="96"/>
      <c r="DH19" s="96"/>
      <c r="DI19" s="96"/>
      <c r="DJ19" s="96"/>
      <c r="DK19" s="96"/>
      <c r="DL19" s="96"/>
      <c r="DM19" s="96"/>
      <c r="DN19" s="96"/>
      <c r="DO19" s="96"/>
      <c r="DP19" s="96"/>
      <c r="DQ19" s="96"/>
      <c r="DR19" s="96"/>
      <c r="DS19" s="96"/>
      <c r="DT19" s="96"/>
      <c r="DU19" s="96"/>
      <c r="DV19" s="96"/>
      <c r="DW19" s="96"/>
      <c r="DX19" s="96"/>
      <c r="DY19" s="96"/>
      <c r="DZ19" s="96"/>
      <c r="EA19" s="96"/>
      <c r="EB19" s="96"/>
      <c r="EC19" s="96"/>
      <c r="ED19" s="96"/>
      <c r="EE19" s="96"/>
      <c r="EF19" s="96"/>
      <c r="EG19" s="96"/>
      <c r="EH19" s="96"/>
      <c r="EI19" s="96"/>
      <c r="EJ19" s="96"/>
      <c r="EK19" s="96"/>
      <c r="EL19" s="96"/>
      <c r="EM19" s="96"/>
      <c r="EN19" s="96"/>
      <c r="EO19" s="96"/>
      <c r="EP19" s="96"/>
      <c r="EQ19" s="96"/>
      <c r="ER19" s="96"/>
      <c r="ES19" s="96"/>
      <c r="ET19" s="96"/>
      <c r="EU19" s="96"/>
      <c r="EV19" s="96"/>
      <c r="EW19" s="96"/>
      <c r="EX19" s="96"/>
      <c r="EY19" s="96"/>
      <c r="EZ19" s="96"/>
      <c r="FA19" s="96"/>
      <c r="FB19" s="96"/>
      <c r="FC19" s="96"/>
      <c r="FD19" s="96"/>
      <c r="FE19" s="96"/>
      <c r="FF19" s="96"/>
      <c r="FG19" s="96"/>
      <c r="FH19" s="96"/>
      <c r="FI19" s="96"/>
      <c r="FJ19" s="96"/>
      <c r="FK19" s="96"/>
      <c r="FL19" s="96"/>
      <c r="FM19" s="96"/>
      <c r="FN19" s="96"/>
      <c r="FO19" s="96"/>
      <c r="FP19" s="96"/>
      <c r="FQ19" s="96"/>
      <c r="FR19" s="96"/>
      <c r="FS19" s="96"/>
      <c r="FT19" s="96"/>
      <c r="FU19" s="96"/>
      <c r="FV19" s="96"/>
      <c r="FW19" s="96"/>
      <c r="FX19" s="96"/>
      <c r="FY19" s="96"/>
      <c r="FZ19" s="96"/>
      <c r="GA19" s="96"/>
      <c r="GB19" s="96"/>
      <c r="GC19" s="96"/>
      <c r="GD19" s="96"/>
      <c r="GE19" s="96"/>
      <c r="GF19" s="96"/>
      <c r="GG19" s="96"/>
      <c r="GH19" s="96"/>
      <c r="GI19" s="96"/>
      <c r="GJ19" s="96"/>
      <c r="GK19" s="96"/>
      <c r="GL19" s="96"/>
      <c r="GM19" s="96"/>
      <c r="GN19" s="96"/>
      <c r="GO19" s="96"/>
      <c r="GP19" s="96"/>
      <c r="GQ19" s="96"/>
      <c r="GR19" s="96"/>
      <c r="GS19" s="96"/>
      <c r="GT19" s="96"/>
      <c r="GU19" s="96"/>
      <c r="GV19" s="96"/>
      <c r="GW19" s="96"/>
      <c r="GX19" s="96"/>
      <c r="GY19" s="96"/>
      <c r="GZ19" s="96"/>
      <c r="HA19" s="96"/>
      <c r="HB19" s="96"/>
      <c r="HC19" s="96"/>
      <c r="HD19" s="96"/>
      <c r="HE19" s="96"/>
      <c r="HF19" s="96"/>
      <c r="HG19" s="96"/>
      <c r="HH19" s="96"/>
      <c r="HI19" s="96"/>
      <c r="HJ19" s="96"/>
      <c r="HK19" s="96"/>
      <c r="HL19" s="96"/>
      <c r="HM19" s="96"/>
      <c r="HN19" s="96"/>
      <c r="HO19" s="96"/>
      <c r="HP19" s="96"/>
      <c r="HQ19" s="96"/>
      <c r="HR19" s="96"/>
      <c r="HS19" s="96"/>
      <c r="HT19" s="96"/>
      <c r="HU19" s="96"/>
      <c r="HV19" s="96"/>
      <c r="HW19" s="96"/>
      <c r="HX19" s="96"/>
      <c r="HY19" s="96"/>
      <c r="HZ19" s="96"/>
      <c r="IA19" s="96"/>
      <c r="IB19" s="96"/>
      <c r="IC19" s="96"/>
      <c r="ID19" s="96"/>
      <c r="IE19" s="96"/>
      <c r="IF19" s="96"/>
      <c r="IG19" s="96"/>
      <c r="IH19" s="96"/>
      <c r="II19" s="96"/>
      <c r="IJ19" s="96"/>
      <c r="IK19" s="96"/>
    </row>
    <row r="20" spans="1:245" s="109" customFormat="1" x14ac:dyDescent="0.25">
      <c r="A20" s="110"/>
      <c r="B20" s="584" t="s">
        <v>101</v>
      </c>
      <c r="C20" s="584"/>
      <c r="D20" s="584"/>
      <c r="E20" s="584"/>
      <c r="F20" s="584"/>
      <c r="G20" s="584"/>
      <c r="H20" s="584"/>
      <c r="I20" s="584"/>
      <c r="J20" s="584"/>
      <c r="K20" s="584"/>
      <c r="L20" s="584"/>
      <c r="M20" s="584"/>
      <c r="N20" s="584"/>
      <c r="O20" s="584"/>
      <c r="P20" s="584"/>
      <c r="Q20" s="584"/>
      <c r="R20" s="584"/>
      <c r="S20" s="584"/>
      <c r="T20" s="584"/>
      <c r="U20" s="584"/>
      <c r="V20" s="584"/>
      <c r="W20" s="584"/>
      <c r="X20" s="111"/>
      <c r="Y20" s="112"/>
      <c r="Z20" s="112"/>
      <c r="AA20" s="113"/>
    </row>
    <row r="21" spans="1:245" s="109" customFormat="1" ht="18" x14ac:dyDescent="0.25">
      <c r="A21" s="110"/>
      <c r="B21" s="585" t="s">
        <v>474</v>
      </c>
      <c r="C21" s="585"/>
      <c r="D21" s="585"/>
      <c r="E21" s="585"/>
      <c r="F21" s="585"/>
      <c r="G21" s="585"/>
      <c r="H21" s="585"/>
      <c r="I21" s="585"/>
      <c r="J21" s="585"/>
      <c r="K21" s="585"/>
      <c r="L21" s="585"/>
      <c r="M21" s="585"/>
      <c r="N21" s="585"/>
      <c r="O21" s="585"/>
      <c r="P21" s="585"/>
      <c r="Q21" s="585"/>
      <c r="R21" s="585"/>
      <c r="S21" s="585"/>
      <c r="T21" s="585"/>
      <c r="U21" s="585"/>
      <c r="V21" s="585"/>
      <c r="W21" s="585"/>
    </row>
    <row r="22" spans="1:245" s="109" customFormat="1" ht="18" x14ac:dyDescent="0.25">
      <c r="A22" s="110"/>
      <c r="B22" s="585"/>
      <c r="C22" s="585"/>
      <c r="D22" s="585"/>
      <c r="E22" s="585"/>
      <c r="F22" s="585"/>
      <c r="G22" s="585"/>
      <c r="H22" s="585"/>
      <c r="I22" s="585"/>
      <c r="J22" s="585"/>
      <c r="K22" s="585"/>
      <c r="L22" s="585"/>
      <c r="M22" s="585"/>
      <c r="N22" s="585"/>
      <c r="O22" s="585"/>
      <c r="P22" s="585"/>
      <c r="Q22" s="585"/>
      <c r="R22" s="585"/>
      <c r="S22" s="585"/>
      <c r="T22" s="585"/>
      <c r="U22" s="585"/>
      <c r="V22" s="585"/>
      <c r="W22" s="585"/>
    </row>
    <row r="23" spans="1:245" s="109" customFormat="1" ht="18" x14ac:dyDescent="0.25">
      <c r="A23" s="110"/>
      <c r="B23" s="585"/>
      <c r="C23" s="585"/>
      <c r="D23" s="585"/>
      <c r="E23" s="585"/>
      <c r="F23" s="585"/>
      <c r="G23" s="585"/>
      <c r="H23" s="585"/>
      <c r="I23" s="585"/>
      <c r="J23" s="585"/>
      <c r="K23" s="585"/>
      <c r="L23" s="585"/>
      <c r="M23" s="585"/>
      <c r="N23" s="585"/>
      <c r="O23" s="585"/>
      <c r="P23" s="585"/>
      <c r="Q23" s="585"/>
      <c r="R23" s="585"/>
      <c r="S23" s="585"/>
      <c r="T23" s="585"/>
      <c r="U23" s="585"/>
      <c r="V23" s="585"/>
      <c r="W23" s="585"/>
    </row>
    <row r="24" spans="1:245" s="109" customFormat="1" ht="18" x14ac:dyDescent="0.25">
      <c r="A24" s="110"/>
      <c r="B24" s="585"/>
      <c r="C24" s="585"/>
      <c r="D24" s="585"/>
      <c r="E24" s="585"/>
      <c r="F24" s="585"/>
      <c r="G24" s="585"/>
      <c r="H24" s="585"/>
      <c r="I24" s="585"/>
      <c r="J24" s="585"/>
      <c r="K24" s="585"/>
      <c r="L24" s="585"/>
      <c r="M24" s="585"/>
      <c r="N24" s="585"/>
      <c r="O24" s="585"/>
      <c r="P24" s="585"/>
      <c r="Q24" s="585"/>
      <c r="R24" s="585"/>
      <c r="S24" s="585"/>
      <c r="T24" s="585"/>
      <c r="U24" s="585"/>
      <c r="V24" s="585"/>
      <c r="W24" s="585"/>
    </row>
    <row r="25" spans="1:245" s="109" customFormat="1" ht="18" x14ac:dyDescent="0.25">
      <c r="A25" s="111"/>
      <c r="B25" s="581" t="s">
        <v>478</v>
      </c>
      <c r="C25" s="581"/>
      <c r="D25" s="581"/>
      <c r="E25" s="581"/>
      <c r="F25" s="581"/>
      <c r="G25" s="581"/>
      <c r="H25" s="581"/>
      <c r="I25" s="581"/>
      <c r="J25" s="581"/>
      <c r="K25" s="581"/>
      <c r="L25" s="581"/>
      <c r="M25" s="581"/>
      <c r="N25" s="581"/>
      <c r="O25" s="581"/>
      <c r="P25" s="581"/>
      <c r="Q25" s="581"/>
      <c r="R25" s="581"/>
      <c r="S25" s="581"/>
      <c r="T25" s="581"/>
      <c r="U25" s="581"/>
      <c r="V25" s="581"/>
      <c r="W25" s="581"/>
      <c r="X25" s="111"/>
    </row>
    <row r="26" spans="1:245" s="109" customFormat="1" ht="18" x14ac:dyDescent="0.25">
      <c r="A26" s="111"/>
      <c r="B26" s="581"/>
      <c r="C26" s="581"/>
      <c r="D26" s="581"/>
      <c r="E26" s="581"/>
      <c r="F26" s="581"/>
      <c r="G26" s="581"/>
      <c r="H26" s="581"/>
      <c r="I26" s="581"/>
      <c r="J26" s="581"/>
      <c r="K26" s="581"/>
      <c r="L26" s="581"/>
      <c r="M26" s="581"/>
      <c r="N26" s="581"/>
      <c r="O26" s="581"/>
      <c r="P26" s="581"/>
      <c r="Q26" s="581"/>
      <c r="R26" s="581"/>
      <c r="S26" s="581"/>
      <c r="T26" s="581"/>
      <c r="U26" s="581"/>
      <c r="V26" s="581"/>
      <c r="W26" s="581"/>
      <c r="X26" s="111"/>
    </row>
    <row r="27" spans="1:245" s="109" customFormat="1" ht="18" x14ac:dyDescent="0.25">
      <c r="A27" s="111"/>
      <c r="B27" s="581"/>
      <c r="C27" s="581"/>
      <c r="D27" s="581"/>
      <c r="E27" s="581"/>
      <c r="F27" s="581"/>
      <c r="G27" s="581"/>
      <c r="H27" s="581"/>
      <c r="I27" s="581"/>
      <c r="J27" s="581"/>
      <c r="K27" s="581"/>
      <c r="L27" s="581"/>
      <c r="M27" s="581"/>
      <c r="N27" s="581"/>
      <c r="O27" s="581"/>
      <c r="P27" s="581"/>
      <c r="Q27" s="581"/>
      <c r="R27" s="581"/>
      <c r="S27" s="581"/>
      <c r="T27" s="581"/>
      <c r="U27" s="581"/>
      <c r="V27" s="581"/>
      <c r="W27" s="581"/>
      <c r="X27" s="111"/>
    </row>
    <row r="28" spans="1:245" s="109" customFormat="1" ht="18" x14ac:dyDescent="0.25">
      <c r="A28" s="111"/>
      <c r="B28" s="581"/>
      <c r="C28" s="581"/>
      <c r="D28" s="581"/>
      <c r="E28" s="581"/>
      <c r="F28" s="581"/>
      <c r="G28" s="581"/>
      <c r="H28" s="581"/>
      <c r="I28" s="581"/>
      <c r="J28" s="581"/>
      <c r="K28" s="581"/>
      <c r="L28" s="581"/>
      <c r="M28" s="581"/>
      <c r="N28" s="581"/>
      <c r="O28" s="581"/>
      <c r="P28" s="581"/>
      <c r="Q28" s="581"/>
      <c r="R28" s="581"/>
      <c r="S28" s="581"/>
      <c r="T28" s="581"/>
      <c r="U28" s="581"/>
      <c r="V28" s="581"/>
      <c r="W28" s="581"/>
      <c r="X28" s="111"/>
    </row>
    <row r="29" spans="1:245" s="109" customFormat="1" ht="18" x14ac:dyDescent="0.25">
      <c r="A29" s="111"/>
      <c r="B29" s="581" t="s">
        <v>211</v>
      </c>
      <c r="C29" s="581"/>
      <c r="D29" s="581"/>
      <c r="E29" s="581"/>
      <c r="F29" s="581"/>
      <c r="G29" s="581"/>
      <c r="H29" s="581"/>
      <c r="I29" s="581"/>
      <c r="J29" s="581"/>
      <c r="K29" s="581"/>
      <c r="L29" s="581"/>
      <c r="M29" s="581"/>
      <c r="N29" s="581"/>
      <c r="O29" s="581"/>
      <c r="P29" s="581"/>
      <c r="Q29" s="581"/>
      <c r="R29" s="581"/>
      <c r="S29" s="581"/>
      <c r="T29" s="581"/>
      <c r="U29" s="581"/>
      <c r="V29" s="581"/>
      <c r="W29" s="581"/>
      <c r="X29" s="111"/>
    </row>
    <row r="30" spans="1:245" x14ac:dyDescent="0.3">
      <c r="A30" s="111"/>
      <c r="B30" s="581" t="s">
        <v>473</v>
      </c>
      <c r="C30" s="581"/>
      <c r="D30" s="581"/>
      <c r="E30" s="581"/>
      <c r="F30" s="581"/>
      <c r="G30" s="581"/>
      <c r="H30" s="581"/>
      <c r="I30" s="581"/>
      <c r="J30" s="581"/>
      <c r="K30" s="581"/>
      <c r="L30" s="581"/>
      <c r="M30" s="581"/>
      <c r="N30" s="581"/>
      <c r="O30" s="581"/>
      <c r="P30" s="581"/>
      <c r="Q30" s="581"/>
      <c r="R30" s="581"/>
      <c r="S30" s="581"/>
      <c r="T30" s="581"/>
      <c r="U30" s="581"/>
      <c r="V30" s="581"/>
      <c r="W30" s="581"/>
      <c r="X30" s="111"/>
      <c r="Y30" s="109"/>
      <c r="Z30" s="109"/>
      <c r="AA30" s="109"/>
      <c r="AB30" s="109"/>
      <c r="AC30" s="109"/>
      <c r="AD30" s="109"/>
      <c r="AE30" s="109"/>
      <c r="AF30" s="109"/>
      <c r="AG30" s="109"/>
      <c r="AH30" s="109"/>
      <c r="AI30" s="109"/>
      <c r="AJ30" s="109"/>
      <c r="AK30" s="109"/>
      <c r="AL30" s="109"/>
      <c r="AM30" s="109"/>
      <c r="AN30" s="109"/>
      <c r="AO30" s="109"/>
      <c r="AP30" s="109"/>
      <c r="AQ30" s="109"/>
      <c r="AR30" s="109"/>
      <c r="AS30" s="109"/>
      <c r="AT30" s="109"/>
      <c r="AU30" s="109"/>
      <c r="AV30" s="109"/>
      <c r="AW30" s="109"/>
      <c r="AX30" s="109"/>
      <c r="AY30" s="109"/>
      <c r="AZ30" s="109"/>
      <c r="BA30" s="109"/>
      <c r="BB30" s="109"/>
      <c r="BC30" s="109"/>
      <c r="BD30" s="109"/>
      <c r="BE30" s="109"/>
      <c r="BF30" s="109"/>
      <c r="BG30" s="109"/>
      <c r="BH30" s="109"/>
      <c r="BI30" s="109"/>
      <c r="BJ30" s="109"/>
      <c r="BK30" s="109"/>
      <c r="BL30" s="109"/>
      <c r="BM30" s="109"/>
      <c r="BN30" s="109"/>
      <c r="BO30" s="109"/>
      <c r="BP30" s="109"/>
      <c r="BQ30" s="109"/>
      <c r="BR30" s="109"/>
      <c r="BS30" s="109"/>
      <c r="BT30" s="109"/>
      <c r="BU30" s="109"/>
      <c r="BV30" s="109"/>
      <c r="BW30" s="109"/>
      <c r="BX30" s="109"/>
      <c r="BY30" s="109"/>
      <c r="BZ30" s="109"/>
      <c r="CA30" s="109"/>
      <c r="CB30" s="109"/>
      <c r="CC30" s="109"/>
      <c r="CD30" s="109"/>
      <c r="CE30" s="109"/>
      <c r="CF30" s="109"/>
      <c r="CG30" s="109"/>
      <c r="CH30" s="109"/>
      <c r="CI30" s="109"/>
      <c r="CJ30" s="109"/>
      <c r="CK30" s="109"/>
      <c r="CL30" s="109"/>
      <c r="CM30" s="109"/>
      <c r="CN30" s="109"/>
      <c r="CO30" s="109"/>
      <c r="CP30" s="109"/>
      <c r="CQ30" s="109"/>
      <c r="CR30" s="109"/>
      <c r="CS30" s="109"/>
      <c r="CT30" s="109"/>
      <c r="CU30" s="109"/>
      <c r="CV30" s="109"/>
      <c r="CW30" s="109"/>
      <c r="CX30" s="109"/>
      <c r="CY30" s="109"/>
      <c r="CZ30" s="109"/>
      <c r="DA30" s="109"/>
      <c r="DB30" s="109"/>
      <c r="DC30" s="109"/>
      <c r="DD30" s="109"/>
      <c r="DE30" s="109"/>
      <c r="DF30" s="109"/>
      <c r="DG30" s="109"/>
      <c r="DH30" s="109"/>
      <c r="DI30" s="109"/>
      <c r="DJ30" s="109"/>
      <c r="DK30" s="109"/>
      <c r="DL30" s="109"/>
      <c r="DM30" s="109"/>
      <c r="DN30" s="109"/>
      <c r="DO30" s="109"/>
      <c r="DP30" s="109"/>
      <c r="DQ30" s="109"/>
      <c r="DR30" s="109"/>
      <c r="DS30" s="109"/>
      <c r="DT30" s="109"/>
      <c r="DU30" s="109"/>
      <c r="DV30" s="109"/>
      <c r="DW30" s="109"/>
      <c r="DX30" s="109"/>
      <c r="DY30" s="109"/>
      <c r="DZ30" s="109"/>
      <c r="EA30" s="109"/>
      <c r="EB30" s="109"/>
      <c r="EC30" s="109"/>
      <c r="ED30" s="109"/>
      <c r="EE30" s="109"/>
      <c r="EF30" s="109"/>
      <c r="EG30" s="109"/>
      <c r="EH30" s="109"/>
      <c r="EI30" s="109"/>
      <c r="EJ30" s="109"/>
      <c r="EK30" s="109"/>
      <c r="EL30" s="109"/>
      <c r="EM30" s="109"/>
      <c r="EN30" s="109"/>
      <c r="EO30" s="109"/>
      <c r="EP30" s="109"/>
      <c r="EQ30" s="109"/>
      <c r="ER30" s="109"/>
      <c r="ES30" s="109"/>
      <c r="ET30" s="109"/>
      <c r="EU30" s="109"/>
      <c r="EV30" s="109"/>
      <c r="EW30" s="109"/>
      <c r="EX30" s="109"/>
      <c r="EY30" s="109"/>
      <c r="EZ30" s="109"/>
      <c r="FA30" s="109"/>
      <c r="FB30" s="109"/>
      <c r="FC30" s="109"/>
      <c r="FD30" s="109"/>
      <c r="FE30" s="109"/>
      <c r="FF30" s="109"/>
      <c r="FG30" s="109"/>
      <c r="FH30" s="109"/>
      <c r="FI30" s="109"/>
      <c r="FJ30" s="109"/>
      <c r="FK30" s="109"/>
      <c r="FL30" s="109"/>
      <c r="FM30" s="109"/>
      <c r="FN30" s="109"/>
      <c r="FO30" s="109"/>
      <c r="FP30" s="109"/>
      <c r="FQ30" s="109"/>
      <c r="FR30" s="109"/>
      <c r="FS30" s="109"/>
      <c r="FT30" s="109"/>
      <c r="FU30" s="109"/>
      <c r="FV30" s="109"/>
      <c r="FW30" s="109"/>
      <c r="FX30" s="109"/>
      <c r="FY30" s="109"/>
      <c r="FZ30" s="109"/>
      <c r="GA30" s="109"/>
      <c r="GB30" s="109"/>
      <c r="GC30" s="109"/>
      <c r="GD30" s="109"/>
      <c r="GE30" s="109"/>
      <c r="GF30" s="109"/>
      <c r="GG30" s="109"/>
      <c r="GH30" s="109"/>
      <c r="GI30" s="109"/>
      <c r="GJ30" s="109"/>
      <c r="GK30" s="109"/>
      <c r="GL30" s="109"/>
      <c r="GM30" s="109"/>
      <c r="GN30" s="109"/>
      <c r="GO30" s="109"/>
      <c r="GP30" s="109"/>
      <c r="GQ30" s="109"/>
      <c r="GR30" s="109"/>
      <c r="GS30" s="109"/>
      <c r="GT30" s="109"/>
      <c r="GU30" s="109"/>
      <c r="GV30" s="109"/>
      <c r="GW30" s="109"/>
      <c r="GX30" s="109"/>
      <c r="GY30" s="109"/>
      <c r="GZ30" s="109"/>
      <c r="HA30" s="109"/>
      <c r="HB30" s="109"/>
      <c r="HC30" s="109"/>
      <c r="HD30" s="109"/>
      <c r="HE30" s="109"/>
      <c r="HF30" s="109"/>
      <c r="HG30" s="109"/>
      <c r="HH30" s="109"/>
      <c r="HI30" s="109"/>
      <c r="HJ30" s="109"/>
      <c r="HK30" s="109"/>
      <c r="HL30" s="109"/>
      <c r="HM30" s="109"/>
      <c r="HN30" s="109"/>
      <c r="HO30" s="109"/>
      <c r="HP30" s="109"/>
      <c r="HQ30" s="109"/>
      <c r="HR30" s="109"/>
      <c r="HS30" s="109"/>
      <c r="HT30" s="109"/>
      <c r="HU30" s="109"/>
      <c r="HV30" s="109"/>
      <c r="HW30" s="109"/>
      <c r="HX30" s="109"/>
      <c r="HY30" s="109"/>
      <c r="HZ30" s="109"/>
      <c r="IA30" s="109"/>
      <c r="IB30" s="109"/>
      <c r="IC30" s="109"/>
      <c r="ID30" s="109"/>
      <c r="IE30" s="109"/>
      <c r="IF30" s="109"/>
      <c r="IG30" s="109"/>
      <c r="IH30" s="109"/>
      <c r="II30" s="109"/>
      <c r="IJ30" s="109"/>
      <c r="IK30" s="109"/>
    </row>
    <row r="31" spans="1:245" x14ac:dyDescent="0.3">
      <c r="A31" s="111"/>
      <c r="B31" s="581"/>
      <c r="C31" s="581"/>
      <c r="D31" s="581"/>
      <c r="E31" s="581"/>
      <c r="F31" s="581"/>
      <c r="G31" s="581"/>
      <c r="H31" s="581"/>
      <c r="I31" s="581"/>
      <c r="J31" s="581"/>
      <c r="K31" s="581"/>
      <c r="L31" s="581"/>
      <c r="M31" s="581"/>
      <c r="N31" s="581"/>
      <c r="O31" s="581"/>
      <c r="P31" s="581"/>
      <c r="Q31" s="581"/>
      <c r="R31" s="581"/>
      <c r="S31" s="581"/>
      <c r="T31" s="581"/>
      <c r="U31" s="581"/>
      <c r="V31" s="581"/>
      <c r="W31" s="581"/>
      <c r="X31" s="111"/>
      <c r="Y31" s="109"/>
      <c r="Z31" s="109"/>
      <c r="AA31" s="109"/>
      <c r="AB31" s="109"/>
      <c r="AC31" s="109"/>
      <c r="AD31" s="109"/>
      <c r="AE31" s="109"/>
      <c r="AF31" s="109"/>
      <c r="AG31" s="109"/>
      <c r="AH31" s="109"/>
      <c r="AI31" s="109"/>
      <c r="AJ31" s="109"/>
      <c r="AK31" s="109"/>
      <c r="AL31" s="109"/>
      <c r="AM31" s="109"/>
      <c r="AN31" s="109"/>
      <c r="AO31" s="109"/>
      <c r="AP31" s="109"/>
      <c r="AQ31" s="109"/>
      <c r="AR31" s="109"/>
      <c r="AS31" s="109"/>
      <c r="AT31" s="109"/>
      <c r="AU31" s="109"/>
      <c r="AV31" s="109"/>
      <c r="AW31" s="109"/>
      <c r="AX31" s="109"/>
      <c r="AY31" s="109"/>
      <c r="AZ31" s="109"/>
      <c r="BA31" s="109"/>
      <c r="BB31" s="109"/>
      <c r="BC31" s="109"/>
      <c r="BD31" s="109"/>
      <c r="BE31" s="109"/>
      <c r="BF31" s="109"/>
      <c r="BG31" s="109"/>
      <c r="BH31" s="109"/>
      <c r="BI31" s="109"/>
      <c r="BJ31" s="109"/>
      <c r="BK31" s="109"/>
      <c r="BL31" s="109"/>
      <c r="BM31" s="109"/>
      <c r="BN31" s="109"/>
      <c r="BO31" s="109"/>
      <c r="BP31" s="109"/>
      <c r="BQ31" s="109"/>
      <c r="BR31" s="109"/>
      <c r="BS31" s="109"/>
      <c r="BT31" s="109"/>
      <c r="BU31" s="109"/>
      <c r="BV31" s="109"/>
      <c r="BW31" s="109"/>
      <c r="BX31" s="109"/>
      <c r="BY31" s="109"/>
      <c r="BZ31" s="109"/>
      <c r="CA31" s="109"/>
      <c r="CB31" s="109"/>
      <c r="CC31" s="109"/>
      <c r="CD31" s="109"/>
      <c r="CE31" s="109"/>
      <c r="CF31" s="109"/>
      <c r="CG31" s="109"/>
      <c r="CH31" s="109"/>
      <c r="CI31" s="109"/>
      <c r="CJ31" s="109"/>
      <c r="CK31" s="109"/>
      <c r="CL31" s="109"/>
      <c r="CM31" s="109"/>
      <c r="CN31" s="109"/>
      <c r="CO31" s="109"/>
      <c r="CP31" s="109"/>
      <c r="CQ31" s="109"/>
      <c r="CR31" s="109"/>
      <c r="CS31" s="109"/>
      <c r="CT31" s="109"/>
      <c r="CU31" s="109"/>
      <c r="CV31" s="109"/>
      <c r="CW31" s="109"/>
      <c r="CX31" s="109"/>
      <c r="CY31" s="109"/>
      <c r="CZ31" s="109"/>
      <c r="DA31" s="109"/>
      <c r="DB31" s="109"/>
      <c r="DC31" s="109"/>
      <c r="DD31" s="109"/>
      <c r="DE31" s="109"/>
      <c r="DF31" s="109"/>
      <c r="DG31" s="109"/>
      <c r="DH31" s="109"/>
      <c r="DI31" s="109"/>
      <c r="DJ31" s="109"/>
      <c r="DK31" s="109"/>
      <c r="DL31" s="109"/>
      <c r="DM31" s="109"/>
      <c r="DN31" s="109"/>
      <c r="DO31" s="109"/>
      <c r="DP31" s="109"/>
      <c r="DQ31" s="109"/>
      <c r="DR31" s="109"/>
      <c r="DS31" s="109"/>
      <c r="DT31" s="109"/>
      <c r="DU31" s="109"/>
      <c r="DV31" s="109"/>
      <c r="DW31" s="109"/>
      <c r="DX31" s="109"/>
      <c r="DY31" s="109"/>
      <c r="DZ31" s="109"/>
      <c r="EA31" s="109"/>
      <c r="EB31" s="109"/>
      <c r="EC31" s="109"/>
      <c r="ED31" s="109"/>
      <c r="EE31" s="109"/>
      <c r="EF31" s="109"/>
      <c r="EG31" s="109"/>
      <c r="EH31" s="109"/>
      <c r="EI31" s="109"/>
      <c r="EJ31" s="109"/>
      <c r="EK31" s="109"/>
      <c r="EL31" s="109"/>
      <c r="EM31" s="109"/>
      <c r="EN31" s="109"/>
      <c r="EO31" s="109"/>
      <c r="EP31" s="109"/>
      <c r="EQ31" s="109"/>
      <c r="ER31" s="109"/>
      <c r="ES31" s="109"/>
      <c r="ET31" s="109"/>
      <c r="EU31" s="109"/>
      <c r="EV31" s="109"/>
      <c r="EW31" s="109"/>
      <c r="EX31" s="109"/>
      <c r="EY31" s="109"/>
      <c r="EZ31" s="109"/>
      <c r="FA31" s="109"/>
      <c r="FB31" s="109"/>
      <c r="FC31" s="109"/>
      <c r="FD31" s="109"/>
      <c r="FE31" s="109"/>
      <c r="FF31" s="109"/>
      <c r="FG31" s="109"/>
      <c r="FH31" s="109"/>
      <c r="FI31" s="109"/>
      <c r="FJ31" s="109"/>
      <c r="FK31" s="109"/>
      <c r="FL31" s="109"/>
      <c r="FM31" s="109"/>
      <c r="FN31" s="109"/>
      <c r="FO31" s="109"/>
      <c r="FP31" s="109"/>
      <c r="FQ31" s="109"/>
      <c r="FR31" s="109"/>
      <c r="FS31" s="109"/>
      <c r="FT31" s="109"/>
      <c r="FU31" s="109"/>
      <c r="FV31" s="109"/>
      <c r="FW31" s="109"/>
      <c r="FX31" s="109"/>
      <c r="FY31" s="109"/>
      <c r="FZ31" s="109"/>
      <c r="GA31" s="109"/>
      <c r="GB31" s="109"/>
      <c r="GC31" s="109"/>
      <c r="GD31" s="109"/>
      <c r="GE31" s="109"/>
      <c r="GF31" s="109"/>
      <c r="GG31" s="109"/>
      <c r="GH31" s="109"/>
      <c r="GI31" s="109"/>
      <c r="GJ31" s="109"/>
      <c r="GK31" s="109"/>
      <c r="GL31" s="109"/>
      <c r="GM31" s="109"/>
      <c r="GN31" s="109"/>
      <c r="GO31" s="109"/>
      <c r="GP31" s="109"/>
      <c r="GQ31" s="109"/>
      <c r="GR31" s="109"/>
      <c r="GS31" s="109"/>
      <c r="GT31" s="109"/>
      <c r="GU31" s="109"/>
      <c r="GV31" s="109"/>
      <c r="GW31" s="109"/>
      <c r="GX31" s="109"/>
      <c r="GY31" s="109"/>
      <c r="GZ31" s="109"/>
      <c r="HA31" s="109"/>
      <c r="HB31" s="109"/>
      <c r="HC31" s="109"/>
      <c r="HD31" s="109"/>
      <c r="HE31" s="109"/>
      <c r="HF31" s="109"/>
      <c r="HG31" s="109"/>
      <c r="HH31" s="109"/>
      <c r="HI31" s="109"/>
      <c r="HJ31" s="109"/>
      <c r="HK31" s="109"/>
      <c r="HL31" s="109"/>
      <c r="HM31" s="109"/>
      <c r="HN31" s="109"/>
      <c r="HO31" s="109"/>
      <c r="HP31" s="109"/>
      <c r="HQ31" s="109"/>
      <c r="HR31" s="109"/>
      <c r="HS31" s="109"/>
      <c r="HT31" s="109"/>
      <c r="HU31" s="109"/>
      <c r="HV31" s="109"/>
      <c r="HW31" s="109"/>
      <c r="HX31" s="109"/>
      <c r="HY31" s="109"/>
      <c r="HZ31" s="109"/>
      <c r="IA31" s="109"/>
      <c r="IB31" s="109"/>
      <c r="IC31" s="109"/>
      <c r="ID31" s="109"/>
      <c r="IE31" s="109"/>
      <c r="IF31" s="109"/>
      <c r="IG31" s="109"/>
      <c r="IH31" s="109"/>
      <c r="II31" s="109"/>
      <c r="IJ31" s="109"/>
      <c r="IK31" s="109"/>
    </row>
    <row r="32" spans="1:245" x14ac:dyDescent="0.3">
      <c r="B32" s="582"/>
      <c r="C32" s="582"/>
      <c r="D32" s="582"/>
      <c r="E32" s="582"/>
      <c r="F32" s="582"/>
      <c r="G32" s="582"/>
      <c r="H32" s="582"/>
      <c r="I32" s="582"/>
      <c r="J32" s="582"/>
      <c r="K32" s="582"/>
      <c r="L32" s="582"/>
      <c r="M32" s="582"/>
      <c r="N32" s="582"/>
      <c r="O32" s="582"/>
      <c r="P32" s="582"/>
      <c r="Q32" s="582"/>
      <c r="R32" s="582"/>
      <c r="S32" s="582"/>
      <c r="T32" s="582"/>
      <c r="U32" s="582"/>
      <c r="V32" s="582"/>
      <c r="W32" s="582"/>
    </row>
    <row r="33" spans="2:17" x14ac:dyDescent="0.3">
      <c r="B33" s="114" t="s">
        <v>480</v>
      </c>
      <c r="D33" s="624"/>
      <c r="E33" s="624"/>
      <c r="F33" s="624"/>
      <c r="G33" s="624"/>
      <c r="H33" s="624"/>
      <c r="I33" s="624"/>
      <c r="J33" s="624"/>
      <c r="L33" s="76" t="s">
        <v>103</v>
      </c>
      <c r="O33" s="625">
        <v>45989</v>
      </c>
      <c r="P33" s="625"/>
      <c r="Q33" s="625"/>
    </row>
    <row r="34" spans="2:17" x14ac:dyDescent="0.3">
      <c r="P34" s="118"/>
      <c r="Q34" s="118"/>
    </row>
    <row r="35" spans="2:17" x14ac:dyDescent="0.3">
      <c r="P35" s="118"/>
      <c r="Q35" s="118"/>
    </row>
    <row r="36" spans="2:17" x14ac:dyDescent="0.3">
      <c r="P36" s="118"/>
      <c r="Q36" s="118"/>
    </row>
    <row r="37" spans="2:17" x14ac:dyDescent="0.3">
      <c r="P37" s="118"/>
      <c r="Q37" s="118"/>
    </row>
    <row r="38" spans="2:17" x14ac:dyDescent="0.3">
      <c r="P38" s="118"/>
      <c r="Q38" s="118"/>
    </row>
    <row r="39" spans="2:17" x14ac:dyDescent="0.3">
      <c r="P39" s="118"/>
      <c r="Q39" s="118"/>
    </row>
    <row r="40" spans="2:17" x14ac:dyDescent="0.3">
      <c r="P40" s="118"/>
      <c r="Q40" s="118"/>
    </row>
    <row r="41" spans="2:17" x14ac:dyDescent="0.3">
      <c r="P41" s="118"/>
      <c r="Q41" s="118"/>
    </row>
    <row r="42" spans="2:17" x14ac:dyDescent="0.3">
      <c r="P42" s="118"/>
      <c r="Q42" s="118"/>
    </row>
    <row r="43" spans="2:17" x14ac:dyDescent="0.3">
      <c r="P43" s="118"/>
      <c r="Q43" s="118"/>
    </row>
    <row r="44" spans="2:17" x14ac:dyDescent="0.3">
      <c r="P44" s="118"/>
      <c r="Q44" s="118"/>
    </row>
    <row r="45" spans="2:17" x14ac:dyDescent="0.3">
      <c r="P45" s="118"/>
      <c r="Q45" s="118"/>
    </row>
    <row r="46" spans="2:17" x14ac:dyDescent="0.3">
      <c r="P46" s="118"/>
      <c r="Q46" s="118"/>
    </row>
    <row r="47" spans="2:17" x14ac:dyDescent="0.3">
      <c r="P47" s="118"/>
      <c r="Q47" s="118"/>
    </row>
    <row r="48" spans="2:17" x14ac:dyDescent="0.3">
      <c r="P48" s="118"/>
      <c r="Q48" s="118"/>
    </row>
  </sheetData>
  <protectedRanges>
    <protectedRange sqref="G12 I12 J12:J13 L12:L13 M12:M14 O12:O14" name="Oblast1_1_1"/>
    <protectedRange sqref="B12 B14:B15" name="Oblast1_1_2_1"/>
    <protectedRange sqref="W12:W15" name="Oblast1_1_1_1"/>
    <protectedRange sqref="B13" name="Oblast1_1_2_1_1"/>
  </protectedRanges>
  <mergeCells count="27">
    <mergeCell ref="A9:W9"/>
    <mergeCell ref="D11:F11"/>
    <mergeCell ref="G11:I11"/>
    <mergeCell ref="J11:L11"/>
    <mergeCell ref="M11:O11"/>
    <mergeCell ref="S11:T11"/>
    <mergeCell ref="U11:V11"/>
    <mergeCell ref="U12:V12"/>
    <mergeCell ref="U13:V13"/>
    <mergeCell ref="U14:V14"/>
    <mergeCell ref="U15:V15"/>
    <mergeCell ref="U16:V16"/>
    <mergeCell ref="B20:W20"/>
    <mergeCell ref="B21:W21"/>
    <mergeCell ref="B22:W22"/>
    <mergeCell ref="B23:W23"/>
    <mergeCell ref="B24:W24"/>
    <mergeCell ref="B25:W25"/>
    <mergeCell ref="B26:W26"/>
    <mergeCell ref="B27:W27"/>
    <mergeCell ref="B28:W28"/>
    <mergeCell ref="B29:W29"/>
    <mergeCell ref="B30:W30"/>
    <mergeCell ref="B31:W31"/>
    <mergeCell ref="B32:W32"/>
    <mergeCell ref="D33:J33"/>
    <mergeCell ref="O33:Q33"/>
  </mergeCells>
  <printOptions horizontalCentered="1" verticalCentered="1"/>
  <pageMargins left="0.70866141732283472" right="0.70866141732283472" top="0.78740157480314965" bottom="0.78740157480314965" header="0.51181102362204722" footer="0.51181102362204722"/>
  <pageSetup paperSize="9" scale="75" orientation="landscape" horizontalDpi="300" verticalDpi="30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0000"/>
    <pageSetUpPr fitToPage="1"/>
  </sheetPr>
  <dimension ref="A1:IK48"/>
  <sheetViews>
    <sheetView view="pageBreakPreview" zoomScaleNormal="100" zoomScaleSheetLayoutView="100" zoomScalePageLayoutView="110" workbookViewId="0">
      <selection activeCell="A9" sqref="A9:W9"/>
    </sheetView>
  </sheetViews>
  <sheetFormatPr defaultColWidth="1.7109375" defaultRowHeight="20.25" x14ac:dyDescent="0.3"/>
  <cols>
    <col min="1" max="1" width="4.7109375" style="74" customWidth="1"/>
    <col min="2" max="2" width="42.140625" style="74" customWidth="1"/>
    <col min="3" max="3" width="9.7109375" style="74" hidden="1" customWidth="1"/>
    <col min="4" max="4" width="5.7109375" style="75" customWidth="1"/>
    <col min="5" max="5" width="1.7109375" style="74"/>
    <col min="6" max="6" width="5.7109375" style="76" customWidth="1"/>
    <col min="7" max="7" width="5.7109375" style="75" customWidth="1"/>
    <col min="8" max="8" width="1.7109375" style="74"/>
    <col min="9" max="9" width="5.7109375" style="76" customWidth="1"/>
    <col min="10" max="10" width="5.7109375" style="77" customWidth="1"/>
    <col min="11" max="11" width="1.7109375" style="74"/>
    <col min="12" max="12" width="5.7109375" style="76" customWidth="1"/>
    <col min="13" max="13" width="5.7109375" style="77" customWidth="1"/>
    <col min="14" max="14" width="1.7109375" style="74"/>
    <col min="15" max="15" width="5.7109375" style="76" customWidth="1"/>
    <col min="16" max="17" width="8.7109375" style="77" customWidth="1"/>
    <col min="18" max="18" width="8.7109375" style="75" customWidth="1"/>
    <col min="19" max="19" width="8.85546875" style="77" customWidth="1"/>
    <col min="20" max="20" width="8.85546875" style="75" customWidth="1"/>
    <col min="21" max="21" width="5.28515625" style="74" customWidth="1"/>
    <col min="22" max="22" width="13.7109375" style="74" customWidth="1"/>
    <col min="23" max="23" width="10" style="74" customWidth="1"/>
    <col min="24" max="24" width="7" style="74" customWidth="1"/>
    <col min="25" max="242" width="9.140625" style="78" customWidth="1"/>
    <col min="243" max="243" width="2.7109375" style="78" customWidth="1"/>
    <col min="244" max="244" width="17.5703125" style="78" customWidth="1"/>
    <col min="245" max="245" width="11.5703125" style="78" hidden="1" customWidth="1"/>
    <col min="246" max="16384" width="1.7109375" style="78"/>
  </cols>
  <sheetData>
    <row r="1" spans="1:245" s="123" customFormat="1" ht="15" x14ac:dyDescent="0.25">
      <c r="B1" s="124"/>
      <c r="G1" s="125"/>
      <c r="H1" s="126"/>
      <c r="J1" s="127"/>
      <c r="K1" s="127"/>
      <c r="L1" s="128"/>
      <c r="M1" s="125"/>
      <c r="N1" s="129"/>
      <c r="Q1" s="130"/>
      <c r="R1" s="128"/>
      <c r="S1" s="125"/>
    </row>
    <row r="2" spans="1:245" s="123" customFormat="1" ht="15" x14ac:dyDescent="0.25">
      <c r="B2" s="124"/>
      <c r="G2" s="125"/>
      <c r="H2" s="126"/>
      <c r="J2" s="127"/>
      <c r="K2" s="127"/>
      <c r="L2" s="128"/>
      <c r="M2" s="125"/>
      <c r="N2" s="129"/>
      <c r="Q2" s="130"/>
      <c r="R2" s="128"/>
      <c r="S2" s="125"/>
    </row>
    <row r="3" spans="1:245" s="123" customFormat="1" ht="15" x14ac:dyDescent="0.25">
      <c r="B3" s="124"/>
      <c r="G3" s="125"/>
      <c r="H3" s="126"/>
      <c r="J3" s="127"/>
      <c r="K3" s="127"/>
      <c r="L3" s="128"/>
      <c r="M3" s="125"/>
      <c r="N3" s="129"/>
      <c r="Q3" s="130"/>
      <c r="R3" s="128"/>
      <c r="S3" s="125"/>
    </row>
    <row r="4" spans="1:245" s="123" customFormat="1" ht="15" x14ac:dyDescent="0.25">
      <c r="B4" s="124"/>
      <c r="G4" s="125"/>
      <c r="H4" s="126"/>
      <c r="J4" s="127"/>
      <c r="K4" s="127"/>
      <c r="L4" s="128"/>
      <c r="M4" s="125"/>
      <c r="N4" s="129"/>
      <c r="Q4" s="130"/>
      <c r="R4" s="128"/>
      <c r="S4" s="125"/>
    </row>
    <row r="5" spans="1:245" s="123" customFormat="1" ht="15" x14ac:dyDescent="0.25">
      <c r="B5" s="124"/>
      <c r="G5" s="125"/>
      <c r="H5" s="126"/>
      <c r="J5" s="127"/>
      <c r="K5" s="127"/>
      <c r="L5" s="128"/>
      <c r="M5" s="125"/>
      <c r="N5" s="129"/>
      <c r="Q5" s="130"/>
      <c r="R5" s="128"/>
      <c r="S5" s="125"/>
    </row>
    <row r="6" spans="1:245" s="123" customFormat="1" ht="15" x14ac:dyDescent="0.25">
      <c r="B6" s="124"/>
      <c r="G6" s="125"/>
      <c r="H6" s="126"/>
      <c r="J6" s="127"/>
      <c r="K6" s="127"/>
      <c r="L6" s="128"/>
      <c r="M6" s="125"/>
      <c r="N6" s="129"/>
      <c r="Q6" s="130"/>
      <c r="R6" s="128"/>
      <c r="S6" s="125"/>
    </row>
    <row r="7" spans="1:245" s="123" customFormat="1" ht="15" x14ac:dyDescent="0.25">
      <c r="B7" s="124"/>
      <c r="G7" s="125"/>
      <c r="H7" s="126"/>
      <c r="J7" s="127"/>
      <c r="K7" s="127"/>
      <c r="L7" s="128"/>
      <c r="M7" s="125"/>
      <c r="N7" s="129"/>
      <c r="Q7" s="130"/>
      <c r="R7" s="128"/>
      <c r="S7" s="125"/>
    </row>
    <row r="8" spans="1:245" s="123" customFormat="1" ht="15" x14ac:dyDescent="0.25">
      <c r="B8" s="124"/>
      <c r="G8" s="125"/>
      <c r="H8" s="126"/>
      <c r="J8" s="127"/>
      <c r="K8" s="127"/>
      <c r="L8" s="128"/>
      <c r="M8" s="125"/>
      <c r="N8" s="129"/>
      <c r="Q8" s="130"/>
      <c r="R8" s="128"/>
      <c r="S8" s="125"/>
    </row>
    <row r="9" spans="1:245" s="80" customFormat="1" ht="36" x14ac:dyDescent="0.35">
      <c r="A9" s="588" t="s">
        <v>492</v>
      </c>
      <c r="B9" s="588"/>
      <c r="C9" s="588"/>
      <c r="D9" s="588"/>
      <c r="E9" s="588"/>
      <c r="F9" s="588"/>
      <c r="G9" s="588"/>
      <c r="H9" s="588"/>
      <c r="I9" s="588"/>
      <c r="J9" s="588"/>
      <c r="K9" s="588"/>
      <c r="L9" s="588"/>
      <c r="M9" s="588"/>
      <c r="N9" s="588"/>
      <c r="O9" s="588"/>
      <c r="P9" s="588"/>
      <c r="Q9" s="588"/>
      <c r="R9" s="588"/>
      <c r="S9" s="588"/>
      <c r="T9" s="588"/>
      <c r="U9" s="588"/>
      <c r="V9" s="588"/>
      <c r="W9" s="588"/>
      <c r="X9" s="79"/>
    </row>
    <row r="10" spans="1:245" s="80" customFormat="1" ht="21" x14ac:dyDescent="0.35">
      <c r="A10" s="79"/>
      <c r="B10" s="79"/>
      <c r="C10" s="79"/>
      <c r="D10" s="81"/>
      <c r="E10" s="79"/>
      <c r="F10" s="82"/>
      <c r="G10" s="81"/>
      <c r="H10" s="79"/>
      <c r="I10" s="82"/>
      <c r="J10" s="83"/>
      <c r="K10" s="79"/>
      <c r="L10" s="82"/>
      <c r="M10" s="83"/>
      <c r="N10" s="79"/>
      <c r="O10" s="82"/>
      <c r="P10" s="84"/>
      <c r="Q10" s="81"/>
      <c r="R10" s="81"/>
      <c r="S10" s="83"/>
      <c r="T10" s="81"/>
      <c r="U10" s="79"/>
      <c r="V10" s="79"/>
      <c r="W10" s="79"/>
      <c r="X10" s="79"/>
    </row>
    <row r="11" spans="1:245" s="80" customFormat="1" ht="21" x14ac:dyDescent="0.35">
      <c r="A11" s="85"/>
      <c r="B11" s="86" t="s">
        <v>92</v>
      </c>
      <c r="C11" s="87" t="s">
        <v>93</v>
      </c>
      <c r="D11" s="628" t="s">
        <v>20</v>
      </c>
      <c r="E11" s="628"/>
      <c r="F11" s="628"/>
      <c r="G11" s="628" t="s">
        <v>23</v>
      </c>
      <c r="H11" s="628"/>
      <c r="I11" s="628"/>
      <c r="J11" s="628" t="s">
        <v>22</v>
      </c>
      <c r="K11" s="628"/>
      <c r="L11" s="628"/>
      <c r="M11" s="628" t="s">
        <v>24</v>
      </c>
      <c r="N11" s="628"/>
      <c r="O11" s="628"/>
      <c r="P11" s="88" t="s">
        <v>94</v>
      </c>
      <c r="Q11" s="88" t="s">
        <v>176</v>
      </c>
      <c r="R11" s="89" t="s">
        <v>95</v>
      </c>
      <c r="S11" s="590" t="s">
        <v>96</v>
      </c>
      <c r="T11" s="590"/>
      <c r="U11" s="590" t="s">
        <v>97</v>
      </c>
      <c r="V11" s="590"/>
      <c r="W11" s="90" t="s">
        <v>12</v>
      </c>
      <c r="X11" s="81"/>
      <c r="Y11" s="91"/>
      <c r="Z11" s="91"/>
      <c r="AA11" s="91"/>
      <c r="AB11" s="79"/>
      <c r="AC11" s="79"/>
      <c r="AD11" s="79"/>
      <c r="AE11" s="79"/>
      <c r="AF11" s="79"/>
      <c r="AG11" s="79"/>
      <c r="AH11" s="79"/>
      <c r="AI11" s="79"/>
      <c r="AJ11" s="79"/>
      <c r="AK11" s="79"/>
      <c r="AL11" s="79"/>
      <c r="AM11" s="79"/>
      <c r="AN11" s="79"/>
      <c r="AO11" s="79"/>
      <c r="AP11" s="79"/>
      <c r="AQ11" s="79"/>
      <c r="AR11" s="79"/>
      <c r="AS11" s="79"/>
      <c r="AT11" s="79"/>
      <c r="AU11" s="79"/>
      <c r="AV11" s="79"/>
      <c r="AW11" s="79"/>
      <c r="AX11" s="79"/>
      <c r="AY11" s="79"/>
      <c r="AZ11" s="79"/>
      <c r="BA11" s="79"/>
      <c r="BB11" s="79"/>
      <c r="BC11" s="79"/>
      <c r="BD11" s="79"/>
      <c r="BE11" s="79"/>
      <c r="BF11" s="79"/>
      <c r="BG11" s="79"/>
      <c r="BH11" s="79"/>
      <c r="BI11" s="79"/>
      <c r="BJ11" s="79"/>
      <c r="BK11" s="79"/>
      <c r="BL11" s="79"/>
      <c r="BM11" s="79"/>
      <c r="BN11" s="79"/>
      <c r="BO11" s="79"/>
      <c r="BP11" s="79"/>
      <c r="BQ11" s="79"/>
      <c r="BR11" s="79"/>
      <c r="BS11" s="79"/>
      <c r="BT11" s="79"/>
      <c r="BU11" s="79"/>
      <c r="BV11" s="79"/>
      <c r="BW11" s="79"/>
      <c r="BX11" s="79"/>
      <c r="BY11" s="79"/>
      <c r="BZ11" s="79"/>
      <c r="CA11" s="79"/>
      <c r="CB11" s="79"/>
      <c r="CC11" s="79"/>
      <c r="CD11" s="79"/>
      <c r="CE11" s="79"/>
      <c r="CF11" s="79"/>
      <c r="CG11" s="79"/>
      <c r="CH11" s="79"/>
      <c r="CI11" s="79"/>
      <c r="CJ11" s="79"/>
      <c r="CK11" s="79"/>
      <c r="CL11" s="79"/>
      <c r="CM11" s="79"/>
      <c r="CN11" s="79"/>
      <c r="CO11" s="79"/>
      <c r="CP11" s="79"/>
      <c r="CQ11" s="79"/>
      <c r="CR11" s="79"/>
      <c r="CS11" s="79"/>
      <c r="CT11" s="79"/>
      <c r="CU11" s="79"/>
      <c r="CV11" s="79"/>
      <c r="CW11" s="79"/>
      <c r="CX11" s="79"/>
      <c r="CY11" s="79"/>
      <c r="CZ11" s="79"/>
      <c r="DA11" s="79"/>
      <c r="DB11" s="79"/>
      <c r="DC11" s="79"/>
      <c r="DD11" s="79"/>
      <c r="DE11" s="79"/>
      <c r="DF11" s="79"/>
      <c r="DG11" s="79"/>
      <c r="DH11" s="79"/>
      <c r="DI11" s="79"/>
      <c r="DJ11" s="79"/>
      <c r="DK11" s="79"/>
      <c r="DL11" s="79"/>
      <c r="DM11" s="79"/>
      <c r="DN11" s="79"/>
      <c r="DO11" s="79"/>
      <c r="DP11" s="79"/>
      <c r="DQ11" s="79"/>
      <c r="DR11" s="79"/>
      <c r="DS11" s="79"/>
      <c r="DT11" s="79"/>
      <c r="DU11" s="79"/>
      <c r="DV11" s="79"/>
      <c r="DW11" s="79"/>
      <c r="DX11" s="79"/>
      <c r="DY11" s="79"/>
      <c r="DZ11" s="79"/>
      <c r="EA11" s="79"/>
      <c r="EB11" s="79"/>
      <c r="EC11" s="79"/>
      <c r="ED11" s="79"/>
      <c r="EE11" s="79"/>
      <c r="EF11" s="79"/>
      <c r="EG11" s="79"/>
      <c r="EH11" s="79"/>
      <c r="EI11" s="79"/>
      <c r="EJ11" s="79"/>
      <c r="EK11" s="79"/>
      <c r="EL11" s="79"/>
      <c r="EM11" s="79"/>
      <c r="EN11" s="79"/>
      <c r="EO11" s="79"/>
      <c r="EP11" s="79"/>
      <c r="EQ11" s="79"/>
      <c r="ER11" s="79"/>
      <c r="ES11" s="79"/>
      <c r="ET11" s="79"/>
      <c r="EU11" s="79"/>
      <c r="EV11" s="79"/>
      <c r="EW11" s="79"/>
      <c r="EX11" s="79"/>
      <c r="EY11" s="79"/>
      <c r="EZ11" s="79"/>
      <c r="FA11" s="79"/>
      <c r="FB11" s="79"/>
      <c r="FC11" s="79"/>
      <c r="FD11" s="79"/>
      <c r="FE11" s="79"/>
      <c r="FF11" s="79"/>
      <c r="FG11" s="79"/>
      <c r="FH11" s="79"/>
      <c r="FI11" s="79"/>
      <c r="FJ11" s="79"/>
      <c r="FK11" s="79"/>
      <c r="FL11" s="79"/>
      <c r="FM11" s="79"/>
      <c r="FN11" s="79"/>
      <c r="FO11" s="79"/>
      <c r="FP11" s="79"/>
      <c r="FQ11" s="79"/>
      <c r="FR11" s="79"/>
      <c r="FS11" s="79"/>
      <c r="FT11" s="79"/>
      <c r="FU11" s="79"/>
      <c r="FV11" s="79"/>
      <c r="FW11" s="79"/>
      <c r="FX11" s="79"/>
      <c r="FY11" s="79"/>
      <c r="FZ11" s="79"/>
      <c r="GA11" s="79"/>
      <c r="GB11" s="79"/>
      <c r="GC11" s="79"/>
      <c r="GD11" s="79"/>
      <c r="GE11" s="79"/>
      <c r="GF11" s="79"/>
      <c r="GG11" s="79"/>
      <c r="GH11" s="79"/>
      <c r="GI11" s="79"/>
      <c r="GJ11" s="79"/>
      <c r="GK11" s="79"/>
      <c r="GL11" s="79"/>
      <c r="GM11" s="79"/>
      <c r="GN11" s="79"/>
      <c r="GO11" s="79"/>
      <c r="GP11" s="79"/>
      <c r="GQ11" s="79"/>
      <c r="GR11" s="79"/>
      <c r="GS11" s="79"/>
      <c r="GT11" s="79"/>
      <c r="GU11" s="79"/>
      <c r="GV11" s="79"/>
      <c r="GW11" s="79"/>
      <c r="GX11" s="79"/>
      <c r="GY11" s="79"/>
      <c r="GZ11" s="79"/>
      <c r="HA11" s="79"/>
      <c r="HB11" s="79"/>
      <c r="HC11" s="79"/>
      <c r="HD11" s="79"/>
      <c r="HE11" s="79"/>
      <c r="HF11" s="79"/>
      <c r="HG11" s="79"/>
      <c r="HH11" s="79"/>
      <c r="HI11" s="79"/>
      <c r="HJ11" s="79"/>
      <c r="HK11" s="79"/>
      <c r="HL11" s="79"/>
      <c r="HM11" s="79"/>
      <c r="HN11" s="79"/>
      <c r="HO11" s="79"/>
      <c r="HP11" s="79"/>
      <c r="HQ11" s="79"/>
      <c r="HR11" s="79"/>
      <c r="HS11" s="79"/>
      <c r="HT11" s="79"/>
      <c r="HU11" s="79"/>
      <c r="HV11" s="79"/>
      <c r="HW11" s="79"/>
      <c r="HX11" s="79"/>
      <c r="HY11" s="79"/>
      <c r="HZ11" s="79"/>
      <c r="IA11" s="79"/>
      <c r="IB11" s="79"/>
      <c r="IC11" s="79"/>
      <c r="ID11" s="79"/>
      <c r="IE11" s="79"/>
      <c r="IF11" s="79"/>
      <c r="IG11" s="79"/>
      <c r="IH11" s="79"/>
      <c r="II11" s="79"/>
      <c r="IJ11" s="79"/>
      <c r="IK11" s="79"/>
    </row>
    <row r="12" spans="1:245" s="80" customFormat="1" ht="21" x14ac:dyDescent="0.35">
      <c r="A12" s="92">
        <v>1</v>
      </c>
      <c r="B12" s="265" t="s">
        <v>469</v>
      </c>
      <c r="C12" s="93"/>
      <c r="D12" s="366"/>
      <c r="E12" s="367"/>
      <c r="F12" s="368"/>
      <c r="G12" s="369">
        <v>0</v>
      </c>
      <c r="H12" s="364" t="s">
        <v>98</v>
      </c>
      <c r="I12" s="370">
        <v>0</v>
      </c>
      <c r="J12" s="369">
        <v>5</v>
      </c>
      <c r="K12" s="364" t="s">
        <v>98</v>
      </c>
      <c r="L12" s="370">
        <v>4</v>
      </c>
      <c r="M12" s="369">
        <v>0</v>
      </c>
      <c r="N12" s="364" t="s">
        <v>98</v>
      </c>
      <c r="O12" s="370">
        <v>8</v>
      </c>
      <c r="P12" s="267">
        <f>IF(G12&gt;I12,1,0)+IF(J12&gt;L12,1,0)+IF(M12&gt;O12,1,0)</f>
        <v>1</v>
      </c>
      <c r="Q12" s="94">
        <v>0</v>
      </c>
      <c r="R12" s="269">
        <v>1</v>
      </c>
      <c r="S12" s="269">
        <f>G12+J12+M12</f>
        <v>5</v>
      </c>
      <c r="T12" s="269">
        <f>I12+L12+O12</f>
        <v>12</v>
      </c>
      <c r="U12" s="586">
        <v>3</v>
      </c>
      <c r="V12" s="586"/>
      <c r="W12" s="349">
        <v>2</v>
      </c>
      <c r="X12" s="79"/>
      <c r="Y12" s="91"/>
      <c r="Z12" s="91"/>
      <c r="AA12" s="95"/>
    </row>
    <row r="13" spans="1:245" s="80" customFormat="1" ht="21" x14ac:dyDescent="0.35">
      <c r="A13" s="92">
        <v>2</v>
      </c>
      <c r="B13" s="265" t="s">
        <v>489</v>
      </c>
      <c r="C13" s="93"/>
      <c r="D13" s="369">
        <f>I12</f>
        <v>0</v>
      </c>
      <c r="E13" s="365" t="s">
        <v>98</v>
      </c>
      <c r="F13" s="370">
        <f>G12</f>
        <v>0</v>
      </c>
      <c r="G13" s="366"/>
      <c r="H13" s="367"/>
      <c r="I13" s="368"/>
      <c r="J13" s="369">
        <v>0</v>
      </c>
      <c r="K13" s="364" t="s">
        <v>98</v>
      </c>
      <c r="L13" s="370">
        <v>0</v>
      </c>
      <c r="M13" s="369">
        <v>0</v>
      </c>
      <c r="N13" s="364" t="s">
        <v>98</v>
      </c>
      <c r="O13" s="370">
        <v>0</v>
      </c>
      <c r="P13" s="267">
        <f>IF(D13&gt;F13,1,0)+IF(J13&gt;L13,1,0)+IF(M13&gt;O13,1,0)</f>
        <v>0</v>
      </c>
      <c r="Q13" s="94">
        <v>0</v>
      </c>
      <c r="R13" s="269">
        <f>IF(E13&lt;G13,1,0)+IF(K13&lt;M13,1,0)+IF(N13&lt;P13,1,0)</f>
        <v>0</v>
      </c>
      <c r="S13" s="269">
        <f>D13+J13+M13</f>
        <v>0</v>
      </c>
      <c r="T13" s="269">
        <f>F13+L13+O13</f>
        <v>0</v>
      </c>
      <c r="U13" s="586">
        <v>0</v>
      </c>
      <c r="V13" s="586"/>
      <c r="W13" s="349" t="s">
        <v>472</v>
      </c>
      <c r="X13" s="79"/>
      <c r="Y13" s="91"/>
      <c r="Z13" s="91"/>
      <c r="AA13" s="95"/>
    </row>
    <row r="14" spans="1:245" ht="21" x14ac:dyDescent="0.35">
      <c r="A14" s="92">
        <v>3</v>
      </c>
      <c r="B14" s="265" t="s">
        <v>470</v>
      </c>
      <c r="C14" s="93"/>
      <c r="D14" s="369">
        <f>L12</f>
        <v>4</v>
      </c>
      <c r="E14" s="365" t="s">
        <v>98</v>
      </c>
      <c r="F14" s="370">
        <f>J12</f>
        <v>5</v>
      </c>
      <c r="G14" s="369">
        <f>L13</f>
        <v>0</v>
      </c>
      <c r="H14" s="365" t="s">
        <v>98</v>
      </c>
      <c r="I14" s="370">
        <f>J13</f>
        <v>0</v>
      </c>
      <c r="J14" s="366"/>
      <c r="K14" s="367"/>
      <c r="L14" s="368"/>
      <c r="M14" s="369">
        <v>0</v>
      </c>
      <c r="N14" s="364" t="s">
        <v>98</v>
      </c>
      <c r="O14" s="370">
        <v>11</v>
      </c>
      <c r="P14" s="267">
        <f>IF(D14&gt;F14,1,0)+IF(G14&gt;I14,1,0)+IF(M14&gt;O14,1,0)</f>
        <v>0</v>
      </c>
      <c r="Q14" s="94">
        <v>0</v>
      </c>
      <c r="R14" s="269">
        <v>2</v>
      </c>
      <c r="S14" s="269">
        <f>D14+G14+M14</f>
        <v>4</v>
      </c>
      <c r="T14" s="269">
        <f>F14+I14+O14</f>
        <v>16</v>
      </c>
      <c r="U14" s="586">
        <v>0</v>
      </c>
      <c r="V14" s="586"/>
      <c r="W14" s="349">
        <v>3</v>
      </c>
      <c r="X14" s="79"/>
      <c r="Y14" s="91"/>
      <c r="Z14" s="91"/>
      <c r="AA14" s="95"/>
      <c r="AB14" s="80"/>
      <c r="AC14" s="80"/>
      <c r="AD14" s="80"/>
      <c r="AE14" s="80"/>
      <c r="AF14" s="80"/>
      <c r="AG14" s="80"/>
      <c r="AH14" s="80"/>
      <c r="AI14" s="80"/>
      <c r="AJ14" s="80"/>
      <c r="AK14" s="80"/>
      <c r="AL14" s="80"/>
      <c r="AM14" s="80"/>
      <c r="AN14" s="80"/>
      <c r="AO14" s="80"/>
      <c r="AP14" s="80"/>
      <c r="AQ14" s="80"/>
      <c r="AR14" s="80"/>
      <c r="AS14" s="80"/>
      <c r="AT14" s="80"/>
      <c r="AU14" s="80"/>
      <c r="AV14" s="80"/>
      <c r="AW14" s="80"/>
      <c r="AX14" s="80"/>
      <c r="AY14" s="80"/>
      <c r="AZ14" s="80"/>
      <c r="BA14" s="80"/>
      <c r="BB14" s="80"/>
      <c r="BC14" s="80"/>
      <c r="BD14" s="80"/>
      <c r="BE14" s="80"/>
      <c r="BF14" s="80"/>
      <c r="BG14" s="80"/>
      <c r="BH14" s="80"/>
      <c r="BI14" s="80"/>
      <c r="BJ14" s="80"/>
      <c r="BK14" s="80"/>
      <c r="BL14" s="80"/>
      <c r="BM14" s="80"/>
      <c r="BN14" s="80"/>
      <c r="BO14" s="80"/>
      <c r="BP14" s="80"/>
      <c r="BQ14" s="80"/>
      <c r="BR14" s="80"/>
      <c r="BS14" s="80"/>
      <c r="BT14" s="80"/>
      <c r="BU14" s="80"/>
      <c r="BV14" s="80"/>
      <c r="BW14" s="80"/>
      <c r="BX14" s="80"/>
      <c r="BY14" s="80"/>
      <c r="BZ14" s="80"/>
      <c r="CA14" s="80"/>
      <c r="CB14" s="80"/>
      <c r="CC14" s="80"/>
      <c r="CD14" s="80"/>
      <c r="CE14" s="80"/>
      <c r="CF14" s="80"/>
      <c r="CG14" s="80"/>
      <c r="CH14" s="80"/>
      <c r="CI14" s="80"/>
      <c r="CJ14" s="80"/>
      <c r="CK14" s="80"/>
      <c r="CL14" s="80"/>
      <c r="CM14" s="80"/>
      <c r="CN14" s="80"/>
      <c r="CO14" s="80"/>
      <c r="CP14" s="80"/>
      <c r="CQ14" s="80"/>
      <c r="CR14" s="80"/>
      <c r="CS14" s="80"/>
      <c r="CT14" s="80"/>
      <c r="CU14" s="80"/>
      <c r="CV14" s="80"/>
      <c r="CW14" s="80"/>
      <c r="CX14" s="80"/>
      <c r="CY14" s="80"/>
      <c r="CZ14" s="80"/>
      <c r="DA14" s="80"/>
      <c r="DB14" s="80"/>
      <c r="DC14" s="80"/>
      <c r="DD14" s="80"/>
      <c r="DE14" s="80"/>
      <c r="DF14" s="80"/>
      <c r="DG14" s="80"/>
      <c r="DH14" s="80"/>
      <c r="DI14" s="80"/>
      <c r="DJ14" s="80"/>
      <c r="DK14" s="80"/>
      <c r="DL14" s="80"/>
      <c r="DM14" s="80"/>
      <c r="DN14" s="80"/>
      <c r="DO14" s="80"/>
      <c r="DP14" s="80"/>
      <c r="DQ14" s="80"/>
      <c r="DR14" s="80"/>
      <c r="DS14" s="80"/>
      <c r="DT14" s="80"/>
      <c r="DU14" s="80"/>
      <c r="DV14" s="80"/>
      <c r="DW14" s="80"/>
      <c r="DX14" s="80"/>
      <c r="DY14" s="80"/>
      <c r="DZ14" s="80"/>
      <c r="EA14" s="80"/>
      <c r="EB14" s="80"/>
      <c r="EC14" s="80"/>
      <c r="ED14" s="80"/>
      <c r="EE14" s="80"/>
      <c r="EF14" s="80"/>
      <c r="EG14" s="80"/>
      <c r="EH14" s="80"/>
      <c r="EI14" s="80"/>
      <c r="EJ14" s="80"/>
      <c r="EK14" s="80"/>
      <c r="EL14" s="80"/>
      <c r="EM14" s="80"/>
      <c r="EN14" s="80"/>
      <c r="EO14" s="80"/>
      <c r="EP14" s="80"/>
      <c r="EQ14" s="80"/>
      <c r="ER14" s="80"/>
      <c r="ES14" s="80"/>
      <c r="ET14" s="80"/>
      <c r="EU14" s="80"/>
      <c r="EV14" s="80"/>
      <c r="EW14" s="80"/>
      <c r="EX14" s="80"/>
      <c r="EY14" s="80"/>
      <c r="EZ14" s="80"/>
      <c r="FA14" s="80"/>
      <c r="FB14" s="80"/>
      <c r="FC14" s="80"/>
      <c r="FD14" s="80"/>
      <c r="FE14" s="80"/>
      <c r="FF14" s="80"/>
      <c r="FG14" s="80"/>
      <c r="FH14" s="80"/>
      <c r="FI14" s="80"/>
      <c r="FJ14" s="80"/>
      <c r="FK14" s="80"/>
      <c r="FL14" s="80"/>
      <c r="FM14" s="80"/>
      <c r="FN14" s="80"/>
      <c r="FO14" s="80"/>
      <c r="FP14" s="80"/>
      <c r="FQ14" s="80"/>
      <c r="FR14" s="80"/>
      <c r="FS14" s="80"/>
      <c r="FT14" s="80"/>
      <c r="FU14" s="80"/>
      <c r="FV14" s="80"/>
      <c r="FW14" s="80"/>
      <c r="FX14" s="80"/>
      <c r="FY14" s="80"/>
      <c r="FZ14" s="80"/>
      <c r="GA14" s="80"/>
      <c r="GB14" s="80"/>
      <c r="GC14" s="80"/>
      <c r="GD14" s="80"/>
      <c r="GE14" s="80"/>
      <c r="GF14" s="80"/>
      <c r="GG14" s="80"/>
      <c r="GH14" s="80"/>
      <c r="GI14" s="80"/>
      <c r="GJ14" s="80"/>
      <c r="GK14" s="80"/>
      <c r="GL14" s="80"/>
      <c r="GM14" s="80"/>
      <c r="GN14" s="80"/>
      <c r="GO14" s="80"/>
      <c r="GP14" s="80"/>
      <c r="GQ14" s="80"/>
      <c r="GR14" s="80"/>
      <c r="GS14" s="80"/>
      <c r="GT14" s="80"/>
      <c r="GU14" s="80"/>
      <c r="GV14" s="80"/>
      <c r="GW14" s="80"/>
      <c r="GX14" s="80"/>
      <c r="GY14" s="80"/>
      <c r="GZ14" s="80"/>
      <c r="HA14" s="80"/>
      <c r="HB14" s="80"/>
      <c r="HC14" s="80"/>
      <c r="HD14" s="80"/>
      <c r="HE14" s="80"/>
      <c r="HF14" s="80"/>
      <c r="HG14" s="80"/>
      <c r="HH14" s="80"/>
      <c r="HI14" s="80"/>
      <c r="HJ14" s="80"/>
      <c r="HK14" s="80"/>
      <c r="HL14" s="80"/>
      <c r="HM14" s="80"/>
      <c r="HN14" s="80"/>
      <c r="HO14" s="80"/>
      <c r="HP14" s="80"/>
      <c r="HQ14" s="80"/>
      <c r="HR14" s="80"/>
      <c r="HS14" s="80"/>
      <c r="HT14" s="80"/>
      <c r="HU14" s="80"/>
      <c r="HV14" s="80"/>
      <c r="HW14" s="80"/>
      <c r="HX14" s="80"/>
      <c r="HY14" s="80"/>
      <c r="HZ14" s="80"/>
      <c r="IA14" s="80"/>
      <c r="IB14" s="80"/>
      <c r="IC14" s="80"/>
      <c r="ID14" s="80"/>
      <c r="IE14" s="80"/>
      <c r="IF14" s="80"/>
      <c r="IG14" s="80"/>
      <c r="IH14" s="80"/>
      <c r="II14" s="80"/>
      <c r="IJ14" s="80"/>
      <c r="IK14" s="80"/>
    </row>
    <row r="15" spans="1:245" s="96" customFormat="1" ht="21" x14ac:dyDescent="0.35">
      <c r="A15" s="92">
        <v>4</v>
      </c>
      <c r="B15" s="265" t="s">
        <v>471</v>
      </c>
      <c r="C15" s="93"/>
      <c r="D15" s="369">
        <f>O12</f>
        <v>8</v>
      </c>
      <c r="E15" s="365" t="s">
        <v>98</v>
      </c>
      <c r="F15" s="370">
        <f>M12</f>
        <v>0</v>
      </c>
      <c r="G15" s="369">
        <f>O13</f>
        <v>0</v>
      </c>
      <c r="H15" s="365" t="s">
        <v>98</v>
      </c>
      <c r="I15" s="370">
        <f>M13</f>
        <v>0</v>
      </c>
      <c r="J15" s="369">
        <f>O14</f>
        <v>11</v>
      </c>
      <c r="K15" s="365" t="s">
        <v>98</v>
      </c>
      <c r="L15" s="370">
        <f>M14</f>
        <v>0</v>
      </c>
      <c r="M15" s="366"/>
      <c r="N15" s="367"/>
      <c r="O15" s="368"/>
      <c r="P15" s="267">
        <f>IF(D15&gt;F15,1,0)+IF(G15&gt;I15,1,0)+IF(J15&gt;L15,1,0)</f>
        <v>2</v>
      </c>
      <c r="Q15" s="94">
        <v>0</v>
      </c>
      <c r="R15" s="269">
        <f>IF(E15&lt;G15,1,0)+IF(H15&lt;J15,1,0)+IF(K15&lt;M15,1,0)</f>
        <v>0</v>
      </c>
      <c r="S15" s="269">
        <f>D15+G15+J15</f>
        <v>19</v>
      </c>
      <c r="T15" s="269">
        <f>F15+I15+L15</f>
        <v>0</v>
      </c>
      <c r="U15" s="586">
        <v>6</v>
      </c>
      <c r="V15" s="586"/>
      <c r="W15" s="349">
        <v>1</v>
      </c>
      <c r="X15" s="79"/>
      <c r="Y15" s="91"/>
      <c r="Z15" s="91"/>
      <c r="AA15" s="95"/>
      <c r="AB15" s="80"/>
      <c r="AC15" s="80"/>
      <c r="AD15" s="80"/>
      <c r="AE15" s="80"/>
      <c r="AF15" s="80"/>
      <c r="AG15" s="80"/>
      <c r="AH15" s="80"/>
      <c r="AI15" s="80"/>
      <c r="AJ15" s="80"/>
      <c r="AK15" s="80"/>
      <c r="AL15" s="80"/>
      <c r="AM15" s="80"/>
      <c r="AN15" s="80"/>
      <c r="AO15" s="80"/>
      <c r="AP15" s="80"/>
      <c r="AQ15" s="80"/>
      <c r="AR15" s="80"/>
      <c r="AS15" s="80"/>
      <c r="AT15" s="80"/>
      <c r="AU15" s="80"/>
      <c r="AV15" s="80"/>
      <c r="AW15" s="80"/>
      <c r="AX15" s="80"/>
      <c r="AY15" s="80"/>
      <c r="AZ15" s="80"/>
      <c r="BA15" s="80"/>
      <c r="BB15" s="80"/>
      <c r="BC15" s="80"/>
      <c r="BD15" s="80"/>
      <c r="BE15" s="80"/>
      <c r="BF15" s="80"/>
      <c r="BG15" s="80"/>
      <c r="BH15" s="80"/>
      <c r="BI15" s="80"/>
      <c r="BJ15" s="80"/>
      <c r="BK15" s="80"/>
      <c r="BL15" s="80"/>
      <c r="BM15" s="80"/>
      <c r="BN15" s="80"/>
      <c r="BO15" s="80"/>
      <c r="BP15" s="80"/>
      <c r="BQ15" s="80"/>
      <c r="BR15" s="80"/>
      <c r="BS15" s="80"/>
      <c r="BT15" s="80"/>
      <c r="BU15" s="80"/>
      <c r="BV15" s="80"/>
      <c r="BW15" s="80"/>
      <c r="BX15" s="80"/>
      <c r="BY15" s="80"/>
      <c r="BZ15" s="80"/>
      <c r="CA15" s="80"/>
      <c r="CB15" s="80"/>
      <c r="CC15" s="80"/>
      <c r="CD15" s="80"/>
      <c r="CE15" s="80"/>
      <c r="CF15" s="80"/>
      <c r="CG15" s="80"/>
      <c r="CH15" s="80"/>
      <c r="CI15" s="80"/>
      <c r="CJ15" s="80"/>
      <c r="CK15" s="80"/>
      <c r="CL15" s="80"/>
      <c r="CM15" s="80"/>
      <c r="CN15" s="80"/>
      <c r="CO15" s="80"/>
      <c r="CP15" s="80"/>
      <c r="CQ15" s="80"/>
      <c r="CR15" s="80"/>
      <c r="CS15" s="80"/>
      <c r="CT15" s="80"/>
      <c r="CU15" s="80"/>
      <c r="CV15" s="80"/>
      <c r="CW15" s="80"/>
      <c r="CX15" s="80"/>
      <c r="CY15" s="80"/>
      <c r="CZ15" s="80"/>
      <c r="DA15" s="80"/>
      <c r="DB15" s="80"/>
      <c r="DC15" s="80"/>
      <c r="DD15" s="80"/>
      <c r="DE15" s="80"/>
      <c r="DF15" s="80"/>
      <c r="DG15" s="80"/>
      <c r="DH15" s="80"/>
      <c r="DI15" s="80"/>
      <c r="DJ15" s="80"/>
      <c r="DK15" s="80"/>
      <c r="DL15" s="80"/>
      <c r="DM15" s="80"/>
      <c r="DN15" s="80"/>
      <c r="DO15" s="80"/>
      <c r="DP15" s="80"/>
      <c r="DQ15" s="80"/>
      <c r="DR15" s="80"/>
      <c r="DS15" s="80"/>
      <c r="DT15" s="80"/>
      <c r="DU15" s="80"/>
      <c r="DV15" s="80"/>
      <c r="DW15" s="80"/>
      <c r="DX15" s="80"/>
      <c r="DY15" s="80"/>
      <c r="DZ15" s="80"/>
      <c r="EA15" s="80"/>
      <c r="EB15" s="80"/>
      <c r="EC15" s="80"/>
      <c r="ED15" s="80"/>
      <c r="EE15" s="80"/>
      <c r="EF15" s="80"/>
      <c r="EG15" s="80"/>
      <c r="EH15" s="80"/>
      <c r="EI15" s="80"/>
      <c r="EJ15" s="80"/>
      <c r="EK15" s="80"/>
      <c r="EL15" s="80"/>
      <c r="EM15" s="80"/>
      <c r="EN15" s="80"/>
      <c r="EO15" s="80"/>
      <c r="EP15" s="80"/>
      <c r="EQ15" s="80"/>
      <c r="ER15" s="80"/>
      <c r="ES15" s="80"/>
      <c r="ET15" s="80"/>
      <c r="EU15" s="80"/>
      <c r="EV15" s="80"/>
      <c r="EW15" s="80"/>
      <c r="EX15" s="80"/>
      <c r="EY15" s="80"/>
      <c r="EZ15" s="80"/>
      <c r="FA15" s="80"/>
      <c r="FB15" s="80"/>
      <c r="FC15" s="80"/>
      <c r="FD15" s="80"/>
      <c r="FE15" s="80"/>
      <c r="FF15" s="80"/>
      <c r="FG15" s="80"/>
      <c r="FH15" s="80"/>
      <c r="FI15" s="80"/>
      <c r="FJ15" s="80"/>
      <c r="FK15" s="80"/>
      <c r="FL15" s="80"/>
      <c r="FM15" s="80"/>
      <c r="FN15" s="80"/>
      <c r="FO15" s="80"/>
      <c r="FP15" s="80"/>
      <c r="FQ15" s="80"/>
      <c r="FR15" s="80"/>
      <c r="FS15" s="80"/>
      <c r="FT15" s="80"/>
      <c r="FU15" s="80"/>
      <c r="FV15" s="80"/>
      <c r="FW15" s="80"/>
      <c r="FX15" s="80"/>
      <c r="FY15" s="80"/>
      <c r="FZ15" s="80"/>
      <c r="GA15" s="80"/>
      <c r="GB15" s="80"/>
      <c r="GC15" s="80"/>
      <c r="GD15" s="80"/>
      <c r="GE15" s="80"/>
      <c r="GF15" s="80"/>
      <c r="GG15" s="80"/>
      <c r="GH15" s="80"/>
      <c r="GI15" s="80"/>
      <c r="GJ15" s="80"/>
      <c r="GK15" s="80"/>
      <c r="GL15" s="80"/>
      <c r="GM15" s="80"/>
      <c r="GN15" s="80"/>
      <c r="GO15" s="80"/>
      <c r="GP15" s="80"/>
      <c r="GQ15" s="80"/>
      <c r="GR15" s="80"/>
      <c r="GS15" s="80"/>
      <c r="GT15" s="80"/>
      <c r="GU15" s="80"/>
      <c r="GV15" s="80"/>
      <c r="GW15" s="80"/>
      <c r="GX15" s="80"/>
      <c r="GY15" s="80"/>
      <c r="GZ15" s="80"/>
      <c r="HA15" s="80"/>
      <c r="HB15" s="80"/>
      <c r="HC15" s="80"/>
      <c r="HD15" s="80"/>
      <c r="HE15" s="80"/>
      <c r="HF15" s="80"/>
      <c r="HG15" s="80"/>
      <c r="HH15" s="80"/>
      <c r="HI15" s="80"/>
      <c r="HJ15" s="80"/>
      <c r="HK15" s="80"/>
      <c r="HL15" s="80"/>
      <c r="HM15" s="80"/>
      <c r="HN15" s="80"/>
      <c r="HO15" s="80"/>
      <c r="HP15" s="80"/>
      <c r="HQ15" s="80"/>
      <c r="HR15" s="80"/>
      <c r="HS15" s="80"/>
      <c r="HT15" s="80"/>
      <c r="HU15" s="80"/>
      <c r="HV15" s="80"/>
      <c r="HW15" s="80"/>
      <c r="HX15" s="80"/>
      <c r="HY15" s="80"/>
      <c r="HZ15" s="80"/>
      <c r="IA15" s="80"/>
      <c r="IB15" s="80"/>
      <c r="IC15" s="80"/>
      <c r="ID15" s="80"/>
      <c r="IE15" s="80"/>
      <c r="IF15" s="80"/>
      <c r="IG15" s="80"/>
      <c r="IH15" s="80"/>
      <c r="II15" s="80"/>
      <c r="IJ15" s="80"/>
      <c r="IK15" s="80"/>
    </row>
    <row r="16" spans="1:245" s="96" customFormat="1" x14ac:dyDescent="0.3">
      <c r="A16" s="97"/>
      <c r="B16" s="97"/>
      <c r="C16" s="97"/>
      <c r="D16" s="98"/>
      <c r="E16" s="97"/>
      <c r="F16" s="98"/>
      <c r="G16" s="98"/>
      <c r="H16" s="97"/>
      <c r="I16" s="98"/>
      <c r="J16" s="98"/>
      <c r="K16" s="97"/>
      <c r="L16" s="98"/>
      <c r="M16" s="98"/>
      <c r="N16" s="97"/>
      <c r="O16" s="98"/>
      <c r="P16" s="99"/>
      <c r="Q16" s="98"/>
      <c r="R16" s="98"/>
      <c r="S16" s="99"/>
      <c r="T16" s="98"/>
      <c r="U16" s="587"/>
      <c r="V16" s="587"/>
      <c r="W16" s="97"/>
      <c r="X16" s="74"/>
      <c r="Y16" s="100"/>
      <c r="Z16" s="100"/>
      <c r="AA16" s="101"/>
      <c r="AB16" s="78"/>
      <c r="AC16" s="78"/>
      <c r="AD16" s="78"/>
      <c r="AE16" s="78"/>
      <c r="AF16" s="78"/>
      <c r="AG16" s="78"/>
      <c r="AH16" s="78"/>
      <c r="AI16" s="78"/>
      <c r="AJ16" s="78"/>
      <c r="AK16" s="78"/>
      <c r="AL16" s="78"/>
      <c r="AM16" s="78"/>
      <c r="AN16" s="78"/>
      <c r="AO16" s="78"/>
      <c r="AP16" s="78"/>
      <c r="AQ16" s="78"/>
      <c r="AR16" s="78"/>
      <c r="AS16" s="78"/>
      <c r="AT16" s="78"/>
      <c r="AU16" s="78"/>
      <c r="AV16" s="78"/>
      <c r="AW16" s="78"/>
      <c r="AX16" s="78"/>
      <c r="AY16" s="78"/>
      <c r="AZ16" s="78"/>
      <c r="BA16" s="78"/>
      <c r="BB16" s="78"/>
      <c r="BC16" s="78"/>
      <c r="BD16" s="78"/>
      <c r="BE16" s="78"/>
      <c r="BF16" s="78"/>
      <c r="BG16" s="78"/>
      <c r="BH16" s="78"/>
      <c r="BI16" s="78"/>
      <c r="BJ16" s="78"/>
      <c r="BK16" s="78"/>
      <c r="BL16" s="78"/>
      <c r="BM16" s="78"/>
      <c r="BN16" s="78"/>
      <c r="BO16" s="78"/>
      <c r="BP16" s="78"/>
      <c r="BQ16" s="78"/>
      <c r="BR16" s="78"/>
      <c r="BS16" s="78"/>
      <c r="BT16" s="78"/>
      <c r="BU16" s="78"/>
      <c r="BV16" s="78"/>
      <c r="BW16" s="78"/>
      <c r="BX16" s="78"/>
      <c r="BY16" s="78"/>
      <c r="BZ16" s="78"/>
      <c r="CA16" s="78"/>
      <c r="CB16" s="78"/>
      <c r="CC16" s="78"/>
      <c r="CD16" s="78"/>
      <c r="CE16" s="78"/>
      <c r="CF16" s="78"/>
      <c r="CG16" s="78"/>
      <c r="CH16" s="78"/>
      <c r="CI16" s="78"/>
      <c r="CJ16" s="78"/>
      <c r="CK16" s="78"/>
      <c r="CL16" s="78"/>
      <c r="CM16" s="78"/>
      <c r="CN16" s="78"/>
      <c r="CO16" s="78"/>
      <c r="CP16" s="78"/>
      <c r="CQ16" s="78"/>
      <c r="CR16" s="78"/>
      <c r="CS16" s="78"/>
      <c r="CT16" s="78"/>
      <c r="CU16" s="78"/>
      <c r="CV16" s="78"/>
      <c r="CW16" s="78"/>
      <c r="CX16" s="78"/>
      <c r="CY16" s="78"/>
      <c r="CZ16" s="78"/>
      <c r="DA16" s="78"/>
      <c r="DB16" s="78"/>
      <c r="DC16" s="78"/>
      <c r="DD16" s="78"/>
      <c r="DE16" s="78"/>
      <c r="DF16" s="78"/>
      <c r="DG16" s="78"/>
      <c r="DH16" s="78"/>
      <c r="DI16" s="78"/>
      <c r="DJ16" s="78"/>
      <c r="DK16" s="78"/>
      <c r="DL16" s="78"/>
      <c r="DM16" s="78"/>
      <c r="DN16" s="78"/>
      <c r="DO16" s="78"/>
      <c r="DP16" s="78"/>
      <c r="DQ16" s="78"/>
      <c r="DR16" s="78"/>
      <c r="DS16" s="78"/>
      <c r="DT16" s="78"/>
      <c r="DU16" s="78"/>
      <c r="DV16" s="78"/>
      <c r="DW16" s="78"/>
      <c r="DX16" s="78"/>
      <c r="DY16" s="78"/>
      <c r="DZ16" s="78"/>
      <c r="EA16" s="78"/>
      <c r="EB16" s="78"/>
      <c r="EC16" s="78"/>
      <c r="ED16" s="78"/>
      <c r="EE16" s="78"/>
      <c r="EF16" s="78"/>
      <c r="EG16" s="78"/>
      <c r="EH16" s="78"/>
      <c r="EI16" s="78"/>
      <c r="EJ16" s="78"/>
      <c r="EK16" s="78"/>
      <c r="EL16" s="78"/>
      <c r="EM16" s="78"/>
      <c r="EN16" s="78"/>
      <c r="EO16" s="78"/>
      <c r="EP16" s="78"/>
      <c r="EQ16" s="78"/>
      <c r="ER16" s="78"/>
      <c r="ES16" s="78"/>
      <c r="ET16" s="78"/>
      <c r="EU16" s="78"/>
      <c r="EV16" s="78"/>
      <c r="EW16" s="78"/>
      <c r="EX16" s="78"/>
      <c r="EY16" s="78"/>
      <c r="EZ16" s="78"/>
      <c r="FA16" s="78"/>
      <c r="FB16" s="78"/>
      <c r="FC16" s="78"/>
      <c r="FD16" s="78"/>
      <c r="FE16" s="78"/>
      <c r="FF16" s="78"/>
      <c r="FG16" s="78"/>
      <c r="FH16" s="78"/>
      <c r="FI16" s="78"/>
      <c r="FJ16" s="78"/>
      <c r="FK16" s="78"/>
      <c r="FL16" s="78"/>
      <c r="FM16" s="78"/>
      <c r="FN16" s="78"/>
      <c r="FO16" s="78"/>
      <c r="FP16" s="78"/>
      <c r="FQ16" s="78"/>
      <c r="FR16" s="78"/>
      <c r="FS16" s="78"/>
      <c r="FT16" s="78"/>
      <c r="FU16" s="78"/>
      <c r="FV16" s="78"/>
      <c r="FW16" s="78"/>
      <c r="FX16" s="78"/>
      <c r="FY16" s="78"/>
      <c r="FZ16" s="78"/>
      <c r="GA16" s="78"/>
      <c r="GB16" s="78"/>
      <c r="GC16" s="78"/>
      <c r="GD16" s="78"/>
      <c r="GE16" s="78"/>
      <c r="GF16" s="78"/>
      <c r="GG16" s="78"/>
      <c r="GH16" s="78"/>
      <c r="GI16" s="78"/>
      <c r="GJ16" s="78"/>
      <c r="GK16" s="78"/>
      <c r="GL16" s="78"/>
      <c r="GM16" s="78"/>
      <c r="GN16" s="78"/>
      <c r="GO16" s="78"/>
      <c r="GP16" s="78"/>
      <c r="GQ16" s="78"/>
      <c r="GR16" s="78"/>
      <c r="GS16" s="78"/>
      <c r="GT16" s="78"/>
      <c r="GU16" s="78"/>
      <c r="GV16" s="78"/>
      <c r="GW16" s="78"/>
      <c r="GX16" s="78"/>
      <c r="GY16" s="78"/>
      <c r="GZ16" s="78"/>
      <c r="HA16" s="78"/>
      <c r="HB16" s="78"/>
      <c r="HC16" s="78"/>
      <c r="HD16" s="78"/>
      <c r="HE16" s="78"/>
      <c r="HF16" s="78"/>
      <c r="HG16" s="78"/>
      <c r="HH16" s="78"/>
      <c r="HI16" s="78"/>
      <c r="HJ16" s="78"/>
      <c r="HK16" s="78"/>
      <c r="HL16" s="78"/>
      <c r="HM16" s="78"/>
      <c r="HN16" s="78"/>
      <c r="HO16" s="78"/>
      <c r="HP16" s="78"/>
      <c r="HQ16" s="78"/>
      <c r="HR16" s="78"/>
      <c r="HS16" s="78"/>
      <c r="HT16" s="78"/>
      <c r="HU16" s="78"/>
      <c r="HV16" s="78"/>
      <c r="HW16" s="78"/>
      <c r="HX16" s="78"/>
      <c r="HY16" s="78"/>
      <c r="HZ16" s="78"/>
      <c r="IA16" s="78"/>
      <c r="IB16" s="78"/>
      <c r="IC16" s="78"/>
      <c r="ID16" s="78"/>
      <c r="IE16" s="78"/>
      <c r="IF16" s="78"/>
      <c r="IG16" s="78"/>
      <c r="IH16" s="78"/>
      <c r="II16" s="78"/>
      <c r="IJ16" s="78"/>
      <c r="IK16" s="78"/>
    </row>
    <row r="17" spans="1:245" s="96" customFormat="1" ht="15.75" x14ac:dyDescent="0.25">
      <c r="A17" s="102"/>
      <c r="B17" s="103" t="s">
        <v>99</v>
      </c>
      <c r="C17" s="102"/>
      <c r="D17" s="104"/>
      <c r="E17" s="102"/>
      <c r="F17" s="104"/>
      <c r="G17" s="104"/>
      <c r="H17" s="102"/>
      <c r="I17" s="104"/>
      <c r="J17" s="104"/>
      <c r="K17" s="102"/>
      <c r="L17" s="104"/>
      <c r="M17" s="104"/>
      <c r="N17" s="102"/>
      <c r="O17" s="104"/>
      <c r="P17" s="104"/>
      <c r="Q17" s="104"/>
      <c r="R17" s="104"/>
      <c r="S17" s="104"/>
      <c r="T17" s="104"/>
      <c r="U17" s="102"/>
      <c r="V17" s="102"/>
      <c r="W17" s="102"/>
      <c r="X17" s="105"/>
      <c r="Y17" s="106"/>
      <c r="Z17" s="106"/>
      <c r="AA17" s="107"/>
    </row>
    <row r="18" spans="1:245" s="109" customFormat="1" ht="18" x14ac:dyDescent="0.25">
      <c r="A18" s="102"/>
      <c r="B18" s="108" t="s">
        <v>100</v>
      </c>
      <c r="C18" s="102"/>
      <c r="D18" s="104"/>
      <c r="E18" s="102"/>
      <c r="F18" s="104"/>
      <c r="G18" s="104"/>
      <c r="H18" s="102"/>
      <c r="I18" s="104"/>
      <c r="J18" s="104"/>
      <c r="K18" s="102"/>
      <c r="L18" s="104"/>
      <c r="M18" s="104"/>
      <c r="N18" s="102"/>
      <c r="O18" s="104"/>
      <c r="P18" s="104"/>
      <c r="Q18" s="104"/>
      <c r="R18" s="104"/>
      <c r="S18" s="104"/>
      <c r="T18" s="104"/>
      <c r="U18" s="102"/>
      <c r="V18" s="102"/>
      <c r="W18" s="102"/>
      <c r="X18" s="105"/>
      <c r="Y18" s="106"/>
      <c r="Z18" s="106"/>
      <c r="AA18" s="107"/>
      <c r="AB18" s="96"/>
      <c r="AC18" s="96"/>
      <c r="AD18" s="96"/>
      <c r="AE18" s="96"/>
      <c r="AF18" s="96"/>
      <c r="AG18" s="96"/>
      <c r="AH18" s="96"/>
      <c r="AI18" s="96"/>
      <c r="AJ18" s="96"/>
      <c r="AK18" s="96"/>
      <c r="AL18" s="96"/>
      <c r="AM18" s="96"/>
      <c r="AN18" s="96"/>
      <c r="AO18" s="96"/>
      <c r="AP18" s="96"/>
      <c r="AQ18" s="96"/>
      <c r="AR18" s="96"/>
      <c r="AS18" s="96"/>
      <c r="AT18" s="96"/>
      <c r="AU18" s="96"/>
      <c r="AV18" s="96"/>
      <c r="AW18" s="96"/>
      <c r="AX18" s="96"/>
      <c r="AY18" s="96"/>
      <c r="AZ18" s="96"/>
      <c r="BA18" s="96"/>
      <c r="BB18" s="96"/>
      <c r="BC18" s="96"/>
      <c r="BD18" s="96"/>
      <c r="BE18" s="96"/>
      <c r="BF18" s="96"/>
      <c r="BG18" s="96"/>
      <c r="BH18" s="96"/>
      <c r="BI18" s="96"/>
      <c r="BJ18" s="96"/>
      <c r="BK18" s="96"/>
      <c r="BL18" s="96"/>
      <c r="BM18" s="96"/>
      <c r="BN18" s="96"/>
      <c r="BO18" s="96"/>
      <c r="BP18" s="96"/>
      <c r="BQ18" s="96"/>
      <c r="BR18" s="96"/>
      <c r="BS18" s="96"/>
      <c r="BT18" s="96"/>
      <c r="BU18" s="96"/>
      <c r="BV18" s="96"/>
      <c r="BW18" s="96"/>
      <c r="BX18" s="96"/>
      <c r="BY18" s="96"/>
      <c r="BZ18" s="96"/>
      <c r="CA18" s="96"/>
      <c r="CB18" s="96"/>
      <c r="CC18" s="96"/>
      <c r="CD18" s="96"/>
      <c r="CE18" s="96"/>
      <c r="CF18" s="96"/>
      <c r="CG18" s="96"/>
      <c r="CH18" s="96"/>
      <c r="CI18" s="96"/>
      <c r="CJ18" s="96"/>
      <c r="CK18" s="96"/>
      <c r="CL18" s="96"/>
      <c r="CM18" s="96"/>
      <c r="CN18" s="96"/>
      <c r="CO18" s="96"/>
      <c r="CP18" s="96"/>
      <c r="CQ18" s="96"/>
      <c r="CR18" s="96"/>
      <c r="CS18" s="96"/>
      <c r="CT18" s="96"/>
      <c r="CU18" s="96"/>
      <c r="CV18" s="96"/>
      <c r="CW18" s="96"/>
      <c r="CX18" s="96"/>
      <c r="CY18" s="96"/>
      <c r="CZ18" s="96"/>
      <c r="DA18" s="96"/>
      <c r="DB18" s="96"/>
      <c r="DC18" s="96"/>
      <c r="DD18" s="96"/>
      <c r="DE18" s="96"/>
      <c r="DF18" s="96"/>
      <c r="DG18" s="96"/>
      <c r="DH18" s="96"/>
      <c r="DI18" s="96"/>
      <c r="DJ18" s="96"/>
      <c r="DK18" s="96"/>
      <c r="DL18" s="96"/>
      <c r="DM18" s="96"/>
      <c r="DN18" s="96"/>
      <c r="DO18" s="96"/>
      <c r="DP18" s="96"/>
      <c r="DQ18" s="96"/>
      <c r="DR18" s="96"/>
      <c r="DS18" s="96"/>
      <c r="DT18" s="96"/>
      <c r="DU18" s="96"/>
      <c r="DV18" s="96"/>
      <c r="DW18" s="96"/>
      <c r="DX18" s="96"/>
      <c r="DY18" s="96"/>
      <c r="DZ18" s="96"/>
      <c r="EA18" s="96"/>
      <c r="EB18" s="96"/>
      <c r="EC18" s="96"/>
      <c r="ED18" s="96"/>
      <c r="EE18" s="96"/>
      <c r="EF18" s="96"/>
      <c r="EG18" s="96"/>
      <c r="EH18" s="96"/>
      <c r="EI18" s="96"/>
      <c r="EJ18" s="96"/>
      <c r="EK18" s="96"/>
      <c r="EL18" s="96"/>
      <c r="EM18" s="96"/>
      <c r="EN18" s="96"/>
      <c r="EO18" s="96"/>
      <c r="EP18" s="96"/>
      <c r="EQ18" s="96"/>
      <c r="ER18" s="96"/>
      <c r="ES18" s="96"/>
      <c r="ET18" s="96"/>
      <c r="EU18" s="96"/>
      <c r="EV18" s="96"/>
      <c r="EW18" s="96"/>
      <c r="EX18" s="96"/>
      <c r="EY18" s="96"/>
      <c r="EZ18" s="96"/>
      <c r="FA18" s="96"/>
      <c r="FB18" s="96"/>
      <c r="FC18" s="96"/>
      <c r="FD18" s="96"/>
      <c r="FE18" s="96"/>
      <c r="FF18" s="96"/>
      <c r="FG18" s="96"/>
      <c r="FH18" s="96"/>
      <c r="FI18" s="96"/>
      <c r="FJ18" s="96"/>
      <c r="FK18" s="96"/>
      <c r="FL18" s="96"/>
      <c r="FM18" s="96"/>
      <c r="FN18" s="96"/>
      <c r="FO18" s="96"/>
      <c r="FP18" s="96"/>
      <c r="FQ18" s="96"/>
      <c r="FR18" s="96"/>
      <c r="FS18" s="96"/>
      <c r="FT18" s="96"/>
      <c r="FU18" s="96"/>
      <c r="FV18" s="96"/>
      <c r="FW18" s="96"/>
      <c r="FX18" s="96"/>
      <c r="FY18" s="96"/>
      <c r="FZ18" s="96"/>
      <c r="GA18" s="96"/>
      <c r="GB18" s="96"/>
      <c r="GC18" s="96"/>
      <c r="GD18" s="96"/>
      <c r="GE18" s="96"/>
      <c r="GF18" s="96"/>
      <c r="GG18" s="96"/>
      <c r="GH18" s="96"/>
      <c r="GI18" s="96"/>
      <c r="GJ18" s="96"/>
      <c r="GK18" s="96"/>
      <c r="GL18" s="96"/>
      <c r="GM18" s="96"/>
      <c r="GN18" s="96"/>
      <c r="GO18" s="96"/>
      <c r="GP18" s="96"/>
      <c r="GQ18" s="96"/>
      <c r="GR18" s="96"/>
      <c r="GS18" s="96"/>
      <c r="GT18" s="96"/>
      <c r="GU18" s="96"/>
      <c r="GV18" s="96"/>
      <c r="GW18" s="96"/>
      <c r="GX18" s="96"/>
      <c r="GY18" s="96"/>
      <c r="GZ18" s="96"/>
      <c r="HA18" s="96"/>
      <c r="HB18" s="96"/>
      <c r="HC18" s="96"/>
      <c r="HD18" s="96"/>
      <c r="HE18" s="96"/>
      <c r="HF18" s="96"/>
      <c r="HG18" s="96"/>
      <c r="HH18" s="96"/>
      <c r="HI18" s="96"/>
      <c r="HJ18" s="96"/>
      <c r="HK18" s="96"/>
      <c r="HL18" s="96"/>
      <c r="HM18" s="96"/>
      <c r="HN18" s="96"/>
      <c r="HO18" s="96"/>
      <c r="HP18" s="96"/>
      <c r="HQ18" s="96"/>
      <c r="HR18" s="96"/>
      <c r="HS18" s="96"/>
      <c r="HT18" s="96"/>
      <c r="HU18" s="96"/>
      <c r="HV18" s="96"/>
      <c r="HW18" s="96"/>
      <c r="HX18" s="96"/>
      <c r="HY18" s="96"/>
      <c r="HZ18" s="96"/>
      <c r="IA18" s="96"/>
      <c r="IB18" s="96"/>
      <c r="IC18" s="96"/>
      <c r="ID18" s="96"/>
      <c r="IE18" s="96"/>
      <c r="IF18" s="96"/>
      <c r="IG18" s="96"/>
      <c r="IH18" s="96"/>
      <c r="II18" s="96"/>
      <c r="IJ18" s="96"/>
      <c r="IK18" s="96"/>
    </row>
    <row r="19" spans="1:245" s="109" customFormat="1" ht="18" x14ac:dyDescent="0.25">
      <c r="A19" s="102"/>
      <c r="B19" s="102"/>
      <c r="C19" s="102"/>
      <c r="D19" s="104"/>
      <c r="E19" s="102"/>
      <c r="F19" s="104"/>
      <c r="G19" s="104"/>
      <c r="H19" s="102"/>
      <c r="I19" s="104"/>
      <c r="J19" s="104"/>
      <c r="K19" s="102"/>
      <c r="L19" s="104"/>
      <c r="M19" s="104"/>
      <c r="N19" s="102"/>
      <c r="O19" s="104"/>
      <c r="P19" s="104"/>
      <c r="Q19" s="104"/>
      <c r="R19" s="104"/>
      <c r="S19" s="104"/>
      <c r="T19" s="104"/>
      <c r="U19" s="102"/>
      <c r="V19" s="102"/>
      <c r="W19" s="102"/>
      <c r="X19" s="105"/>
      <c r="Y19" s="106"/>
      <c r="Z19" s="106"/>
      <c r="AA19" s="107"/>
      <c r="AB19" s="96"/>
      <c r="AC19" s="96"/>
      <c r="AD19" s="96"/>
      <c r="AE19" s="96"/>
      <c r="AF19" s="96"/>
      <c r="AG19" s="96"/>
      <c r="AH19" s="96"/>
      <c r="AI19" s="96"/>
      <c r="AJ19" s="96"/>
      <c r="AK19" s="96"/>
      <c r="AL19" s="96"/>
      <c r="AM19" s="96"/>
      <c r="AN19" s="96"/>
      <c r="AO19" s="96"/>
      <c r="AP19" s="96"/>
      <c r="AQ19" s="96"/>
      <c r="AR19" s="96"/>
      <c r="AS19" s="96"/>
      <c r="AT19" s="96"/>
      <c r="AU19" s="96"/>
      <c r="AV19" s="96"/>
      <c r="AW19" s="96"/>
      <c r="AX19" s="96"/>
      <c r="AY19" s="96"/>
      <c r="AZ19" s="96"/>
      <c r="BA19" s="96"/>
      <c r="BB19" s="96"/>
      <c r="BC19" s="96"/>
      <c r="BD19" s="96"/>
      <c r="BE19" s="96"/>
      <c r="BF19" s="96"/>
      <c r="BG19" s="96"/>
      <c r="BH19" s="96"/>
      <c r="BI19" s="96"/>
      <c r="BJ19" s="96"/>
      <c r="BK19" s="96"/>
      <c r="BL19" s="96"/>
      <c r="BM19" s="96"/>
      <c r="BN19" s="96"/>
      <c r="BO19" s="96"/>
      <c r="BP19" s="96"/>
      <c r="BQ19" s="96"/>
      <c r="BR19" s="96"/>
      <c r="BS19" s="96"/>
      <c r="BT19" s="96"/>
      <c r="BU19" s="96"/>
      <c r="BV19" s="96"/>
      <c r="BW19" s="96"/>
      <c r="BX19" s="96"/>
      <c r="BY19" s="96"/>
      <c r="BZ19" s="96"/>
      <c r="CA19" s="96"/>
      <c r="CB19" s="96"/>
      <c r="CC19" s="96"/>
      <c r="CD19" s="96"/>
      <c r="CE19" s="96"/>
      <c r="CF19" s="96"/>
      <c r="CG19" s="96"/>
      <c r="CH19" s="96"/>
      <c r="CI19" s="96"/>
      <c r="CJ19" s="96"/>
      <c r="CK19" s="96"/>
      <c r="CL19" s="96"/>
      <c r="CM19" s="96"/>
      <c r="CN19" s="96"/>
      <c r="CO19" s="96"/>
      <c r="CP19" s="96"/>
      <c r="CQ19" s="96"/>
      <c r="CR19" s="96"/>
      <c r="CS19" s="96"/>
      <c r="CT19" s="96"/>
      <c r="CU19" s="96"/>
      <c r="CV19" s="96"/>
      <c r="CW19" s="96"/>
      <c r="CX19" s="96"/>
      <c r="CY19" s="96"/>
      <c r="CZ19" s="96"/>
      <c r="DA19" s="96"/>
      <c r="DB19" s="96"/>
      <c r="DC19" s="96"/>
      <c r="DD19" s="96"/>
      <c r="DE19" s="96"/>
      <c r="DF19" s="96"/>
      <c r="DG19" s="96"/>
      <c r="DH19" s="96"/>
      <c r="DI19" s="96"/>
      <c r="DJ19" s="96"/>
      <c r="DK19" s="96"/>
      <c r="DL19" s="96"/>
      <c r="DM19" s="96"/>
      <c r="DN19" s="96"/>
      <c r="DO19" s="96"/>
      <c r="DP19" s="96"/>
      <c r="DQ19" s="96"/>
      <c r="DR19" s="96"/>
      <c r="DS19" s="96"/>
      <c r="DT19" s="96"/>
      <c r="DU19" s="96"/>
      <c r="DV19" s="96"/>
      <c r="DW19" s="96"/>
      <c r="DX19" s="96"/>
      <c r="DY19" s="96"/>
      <c r="DZ19" s="96"/>
      <c r="EA19" s="96"/>
      <c r="EB19" s="96"/>
      <c r="EC19" s="96"/>
      <c r="ED19" s="96"/>
      <c r="EE19" s="96"/>
      <c r="EF19" s="96"/>
      <c r="EG19" s="96"/>
      <c r="EH19" s="96"/>
      <c r="EI19" s="96"/>
      <c r="EJ19" s="96"/>
      <c r="EK19" s="96"/>
      <c r="EL19" s="96"/>
      <c r="EM19" s="96"/>
      <c r="EN19" s="96"/>
      <c r="EO19" s="96"/>
      <c r="EP19" s="96"/>
      <c r="EQ19" s="96"/>
      <c r="ER19" s="96"/>
      <c r="ES19" s="96"/>
      <c r="ET19" s="96"/>
      <c r="EU19" s="96"/>
      <c r="EV19" s="96"/>
      <c r="EW19" s="96"/>
      <c r="EX19" s="96"/>
      <c r="EY19" s="96"/>
      <c r="EZ19" s="96"/>
      <c r="FA19" s="96"/>
      <c r="FB19" s="96"/>
      <c r="FC19" s="96"/>
      <c r="FD19" s="96"/>
      <c r="FE19" s="96"/>
      <c r="FF19" s="96"/>
      <c r="FG19" s="96"/>
      <c r="FH19" s="96"/>
      <c r="FI19" s="96"/>
      <c r="FJ19" s="96"/>
      <c r="FK19" s="96"/>
      <c r="FL19" s="96"/>
      <c r="FM19" s="96"/>
      <c r="FN19" s="96"/>
      <c r="FO19" s="96"/>
      <c r="FP19" s="96"/>
      <c r="FQ19" s="96"/>
      <c r="FR19" s="96"/>
      <c r="FS19" s="96"/>
      <c r="FT19" s="96"/>
      <c r="FU19" s="96"/>
      <c r="FV19" s="96"/>
      <c r="FW19" s="96"/>
      <c r="FX19" s="96"/>
      <c r="FY19" s="96"/>
      <c r="FZ19" s="96"/>
      <c r="GA19" s="96"/>
      <c r="GB19" s="96"/>
      <c r="GC19" s="96"/>
      <c r="GD19" s="96"/>
      <c r="GE19" s="96"/>
      <c r="GF19" s="96"/>
      <c r="GG19" s="96"/>
      <c r="GH19" s="96"/>
      <c r="GI19" s="96"/>
      <c r="GJ19" s="96"/>
      <c r="GK19" s="96"/>
      <c r="GL19" s="96"/>
      <c r="GM19" s="96"/>
      <c r="GN19" s="96"/>
      <c r="GO19" s="96"/>
      <c r="GP19" s="96"/>
      <c r="GQ19" s="96"/>
      <c r="GR19" s="96"/>
      <c r="GS19" s="96"/>
      <c r="GT19" s="96"/>
      <c r="GU19" s="96"/>
      <c r="GV19" s="96"/>
      <c r="GW19" s="96"/>
      <c r="GX19" s="96"/>
      <c r="GY19" s="96"/>
      <c r="GZ19" s="96"/>
      <c r="HA19" s="96"/>
      <c r="HB19" s="96"/>
      <c r="HC19" s="96"/>
      <c r="HD19" s="96"/>
      <c r="HE19" s="96"/>
      <c r="HF19" s="96"/>
      <c r="HG19" s="96"/>
      <c r="HH19" s="96"/>
      <c r="HI19" s="96"/>
      <c r="HJ19" s="96"/>
      <c r="HK19" s="96"/>
      <c r="HL19" s="96"/>
      <c r="HM19" s="96"/>
      <c r="HN19" s="96"/>
      <c r="HO19" s="96"/>
      <c r="HP19" s="96"/>
      <c r="HQ19" s="96"/>
      <c r="HR19" s="96"/>
      <c r="HS19" s="96"/>
      <c r="HT19" s="96"/>
      <c r="HU19" s="96"/>
      <c r="HV19" s="96"/>
      <c r="HW19" s="96"/>
      <c r="HX19" s="96"/>
      <c r="HY19" s="96"/>
      <c r="HZ19" s="96"/>
      <c r="IA19" s="96"/>
      <c r="IB19" s="96"/>
      <c r="IC19" s="96"/>
      <c r="ID19" s="96"/>
      <c r="IE19" s="96"/>
      <c r="IF19" s="96"/>
      <c r="IG19" s="96"/>
      <c r="IH19" s="96"/>
      <c r="II19" s="96"/>
      <c r="IJ19" s="96"/>
      <c r="IK19" s="96"/>
    </row>
    <row r="20" spans="1:245" s="109" customFormat="1" x14ac:dyDescent="0.25">
      <c r="A20" s="110"/>
      <c r="B20" s="584" t="s">
        <v>101</v>
      </c>
      <c r="C20" s="584"/>
      <c r="D20" s="584"/>
      <c r="E20" s="584"/>
      <c r="F20" s="584"/>
      <c r="G20" s="584"/>
      <c r="H20" s="584"/>
      <c r="I20" s="584"/>
      <c r="J20" s="584"/>
      <c r="K20" s="584"/>
      <c r="L20" s="584"/>
      <c r="M20" s="584"/>
      <c r="N20" s="584"/>
      <c r="O20" s="584"/>
      <c r="P20" s="584"/>
      <c r="Q20" s="584"/>
      <c r="R20" s="584"/>
      <c r="S20" s="584"/>
      <c r="T20" s="584"/>
      <c r="U20" s="584"/>
      <c r="V20" s="584"/>
      <c r="W20" s="584"/>
      <c r="X20" s="111"/>
      <c r="Y20" s="112"/>
      <c r="Z20" s="112"/>
      <c r="AA20" s="113"/>
    </row>
    <row r="21" spans="1:245" s="109" customFormat="1" ht="18" x14ac:dyDescent="0.25">
      <c r="A21" s="110"/>
      <c r="B21" s="585" t="s">
        <v>453</v>
      </c>
      <c r="C21" s="585"/>
      <c r="D21" s="585"/>
      <c r="E21" s="585"/>
      <c r="F21" s="585"/>
      <c r="G21" s="585"/>
      <c r="H21" s="585"/>
      <c r="I21" s="585"/>
      <c r="J21" s="585"/>
      <c r="K21" s="585"/>
      <c r="L21" s="585"/>
      <c r="M21" s="585"/>
      <c r="N21" s="585"/>
      <c r="O21" s="585"/>
      <c r="P21" s="585"/>
      <c r="Q21" s="585"/>
      <c r="R21" s="585"/>
      <c r="S21" s="585"/>
      <c r="T21" s="585"/>
      <c r="U21" s="585"/>
      <c r="V21" s="585"/>
      <c r="W21" s="585"/>
    </row>
    <row r="22" spans="1:245" s="109" customFormat="1" ht="18" x14ac:dyDescent="0.25">
      <c r="A22" s="110"/>
      <c r="B22" s="585"/>
      <c r="C22" s="585"/>
      <c r="D22" s="585"/>
      <c r="E22" s="585"/>
      <c r="F22" s="585"/>
      <c r="G22" s="585"/>
      <c r="H22" s="585"/>
      <c r="I22" s="585"/>
      <c r="J22" s="585"/>
      <c r="K22" s="585"/>
      <c r="L22" s="585"/>
      <c r="M22" s="585"/>
      <c r="N22" s="585"/>
      <c r="O22" s="585"/>
      <c r="P22" s="585"/>
      <c r="Q22" s="585"/>
      <c r="R22" s="585"/>
      <c r="S22" s="585"/>
      <c r="T22" s="585"/>
      <c r="U22" s="585"/>
      <c r="V22" s="585"/>
      <c r="W22" s="585"/>
    </row>
    <row r="23" spans="1:245" s="109" customFormat="1" ht="18" x14ac:dyDescent="0.25">
      <c r="A23" s="110"/>
      <c r="B23" s="585"/>
      <c r="C23" s="585"/>
      <c r="D23" s="585"/>
      <c r="E23" s="585"/>
      <c r="F23" s="585"/>
      <c r="G23" s="585"/>
      <c r="H23" s="585"/>
      <c r="I23" s="585"/>
      <c r="J23" s="585"/>
      <c r="K23" s="585"/>
      <c r="L23" s="585"/>
      <c r="M23" s="585"/>
      <c r="N23" s="585"/>
      <c r="O23" s="585"/>
      <c r="P23" s="585"/>
      <c r="Q23" s="585"/>
      <c r="R23" s="585"/>
      <c r="S23" s="585"/>
      <c r="T23" s="585"/>
      <c r="U23" s="585"/>
      <c r="V23" s="585"/>
      <c r="W23" s="585"/>
    </row>
    <row r="24" spans="1:245" s="109" customFormat="1" ht="18" x14ac:dyDescent="0.25">
      <c r="A24" s="110"/>
      <c r="B24" s="585"/>
      <c r="C24" s="585"/>
      <c r="D24" s="585"/>
      <c r="E24" s="585"/>
      <c r="F24" s="585"/>
      <c r="G24" s="585"/>
      <c r="H24" s="585"/>
      <c r="I24" s="585"/>
      <c r="J24" s="585"/>
      <c r="K24" s="585"/>
      <c r="L24" s="585"/>
      <c r="M24" s="585"/>
      <c r="N24" s="585"/>
      <c r="O24" s="585"/>
      <c r="P24" s="585"/>
      <c r="Q24" s="585"/>
      <c r="R24" s="585"/>
      <c r="S24" s="585"/>
      <c r="T24" s="585"/>
      <c r="U24" s="585"/>
      <c r="V24" s="585"/>
      <c r="W24" s="585"/>
    </row>
    <row r="25" spans="1:245" s="109" customFormat="1" ht="18" x14ac:dyDescent="0.25">
      <c r="A25" s="111"/>
      <c r="B25" s="581" t="s">
        <v>479</v>
      </c>
      <c r="C25" s="581"/>
      <c r="D25" s="581"/>
      <c r="E25" s="581"/>
      <c r="F25" s="581"/>
      <c r="G25" s="581"/>
      <c r="H25" s="581"/>
      <c r="I25" s="581"/>
      <c r="J25" s="581"/>
      <c r="K25" s="581"/>
      <c r="L25" s="581"/>
      <c r="M25" s="581"/>
      <c r="N25" s="581"/>
      <c r="O25" s="581"/>
      <c r="P25" s="581"/>
      <c r="Q25" s="581"/>
      <c r="R25" s="581"/>
      <c r="S25" s="581"/>
      <c r="T25" s="581"/>
      <c r="U25" s="581"/>
      <c r="V25" s="581"/>
      <c r="W25" s="581"/>
      <c r="X25" s="111"/>
    </row>
    <row r="26" spans="1:245" s="109" customFormat="1" ht="18" x14ac:dyDescent="0.25">
      <c r="A26" s="111"/>
      <c r="B26" s="581"/>
      <c r="C26" s="581"/>
      <c r="D26" s="581"/>
      <c r="E26" s="581"/>
      <c r="F26" s="581"/>
      <c r="G26" s="581"/>
      <c r="H26" s="581"/>
      <c r="I26" s="581"/>
      <c r="J26" s="581"/>
      <c r="K26" s="581"/>
      <c r="L26" s="581"/>
      <c r="M26" s="581"/>
      <c r="N26" s="581"/>
      <c r="O26" s="581"/>
      <c r="P26" s="581"/>
      <c r="Q26" s="581"/>
      <c r="R26" s="581"/>
      <c r="S26" s="581"/>
      <c r="T26" s="581"/>
      <c r="U26" s="581"/>
      <c r="V26" s="581"/>
      <c r="W26" s="581"/>
      <c r="X26" s="111"/>
    </row>
    <row r="27" spans="1:245" s="109" customFormat="1" ht="18" x14ac:dyDescent="0.25">
      <c r="A27" s="111"/>
      <c r="B27" s="581"/>
      <c r="C27" s="581"/>
      <c r="D27" s="581"/>
      <c r="E27" s="581"/>
      <c r="F27" s="581"/>
      <c r="G27" s="581"/>
      <c r="H27" s="581"/>
      <c r="I27" s="581"/>
      <c r="J27" s="581"/>
      <c r="K27" s="581"/>
      <c r="L27" s="581"/>
      <c r="M27" s="581"/>
      <c r="N27" s="581"/>
      <c r="O27" s="581"/>
      <c r="P27" s="581"/>
      <c r="Q27" s="581"/>
      <c r="R27" s="581"/>
      <c r="S27" s="581"/>
      <c r="T27" s="581"/>
      <c r="U27" s="581"/>
      <c r="V27" s="581"/>
      <c r="W27" s="581"/>
      <c r="X27" s="111"/>
    </row>
    <row r="28" spans="1:245" s="109" customFormat="1" ht="18" x14ac:dyDescent="0.25">
      <c r="A28" s="111"/>
      <c r="B28" s="581"/>
      <c r="C28" s="581"/>
      <c r="D28" s="581"/>
      <c r="E28" s="581"/>
      <c r="F28" s="581"/>
      <c r="G28" s="581"/>
      <c r="H28" s="581"/>
      <c r="I28" s="581"/>
      <c r="J28" s="581"/>
      <c r="K28" s="581"/>
      <c r="L28" s="581"/>
      <c r="M28" s="581"/>
      <c r="N28" s="581"/>
      <c r="O28" s="581"/>
      <c r="P28" s="581"/>
      <c r="Q28" s="581"/>
      <c r="R28" s="581"/>
      <c r="S28" s="581"/>
      <c r="T28" s="581"/>
      <c r="U28" s="581"/>
      <c r="V28" s="581"/>
      <c r="W28" s="581"/>
      <c r="X28" s="111"/>
    </row>
    <row r="29" spans="1:245" s="109" customFormat="1" ht="18" x14ac:dyDescent="0.25">
      <c r="A29" s="111"/>
      <c r="B29" s="581" t="s">
        <v>211</v>
      </c>
      <c r="C29" s="581"/>
      <c r="D29" s="581"/>
      <c r="E29" s="581"/>
      <c r="F29" s="581"/>
      <c r="G29" s="581"/>
      <c r="H29" s="581"/>
      <c r="I29" s="581"/>
      <c r="J29" s="581"/>
      <c r="K29" s="581"/>
      <c r="L29" s="581"/>
      <c r="M29" s="581"/>
      <c r="N29" s="581"/>
      <c r="O29" s="581"/>
      <c r="P29" s="581"/>
      <c r="Q29" s="581"/>
      <c r="R29" s="581"/>
      <c r="S29" s="581"/>
      <c r="T29" s="581"/>
      <c r="U29" s="581"/>
      <c r="V29" s="581"/>
      <c r="W29" s="581"/>
      <c r="X29" s="111"/>
    </row>
    <row r="30" spans="1:245" x14ac:dyDescent="0.3">
      <c r="A30" s="111"/>
      <c r="B30" s="581" t="s">
        <v>473</v>
      </c>
      <c r="C30" s="581"/>
      <c r="D30" s="581"/>
      <c r="E30" s="581"/>
      <c r="F30" s="581"/>
      <c r="G30" s="581"/>
      <c r="H30" s="581"/>
      <c r="I30" s="581"/>
      <c r="J30" s="581"/>
      <c r="K30" s="581"/>
      <c r="L30" s="581"/>
      <c r="M30" s="581"/>
      <c r="N30" s="581"/>
      <c r="O30" s="581"/>
      <c r="P30" s="581"/>
      <c r="Q30" s="581"/>
      <c r="R30" s="581"/>
      <c r="S30" s="581"/>
      <c r="T30" s="581"/>
      <c r="U30" s="581"/>
      <c r="V30" s="581"/>
      <c r="W30" s="581"/>
      <c r="X30" s="111"/>
      <c r="Y30" s="109"/>
      <c r="Z30" s="109"/>
      <c r="AA30" s="109"/>
      <c r="AB30" s="109"/>
      <c r="AC30" s="109"/>
      <c r="AD30" s="109"/>
      <c r="AE30" s="109"/>
      <c r="AF30" s="109"/>
      <c r="AG30" s="109"/>
      <c r="AH30" s="109"/>
      <c r="AI30" s="109"/>
      <c r="AJ30" s="109"/>
      <c r="AK30" s="109"/>
      <c r="AL30" s="109"/>
      <c r="AM30" s="109"/>
      <c r="AN30" s="109"/>
      <c r="AO30" s="109"/>
      <c r="AP30" s="109"/>
      <c r="AQ30" s="109"/>
      <c r="AR30" s="109"/>
      <c r="AS30" s="109"/>
      <c r="AT30" s="109"/>
      <c r="AU30" s="109"/>
      <c r="AV30" s="109"/>
      <c r="AW30" s="109"/>
      <c r="AX30" s="109"/>
      <c r="AY30" s="109"/>
      <c r="AZ30" s="109"/>
      <c r="BA30" s="109"/>
      <c r="BB30" s="109"/>
      <c r="BC30" s="109"/>
      <c r="BD30" s="109"/>
      <c r="BE30" s="109"/>
      <c r="BF30" s="109"/>
      <c r="BG30" s="109"/>
      <c r="BH30" s="109"/>
      <c r="BI30" s="109"/>
      <c r="BJ30" s="109"/>
      <c r="BK30" s="109"/>
      <c r="BL30" s="109"/>
      <c r="BM30" s="109"/>
      <c r="BN30" s="109"/>
      <c r="BO30" s="109"/>
      <c r="BP30" s="109"/>
      <c r="BQ30" s="109"/>
      <c r="BR30" s="109"/>
      <c r="BS30" s="109"/>
      <c r="BT30" s="109"/>
      <c r="BU30" s="109"/>
      <c r="BV30" s="109"/>
      <c r="BW30" s="109"/>
      <c r="BX30" s="109"/>
      <c r="BY30" s="109"/>
      <c r="BZ30" s="109"/>
      <c r="CA30" s="109"/>
      <c r="CB30" s="109"/>
      <c r="CC30" s="109"/>
      <c r="CD30" s="109"/>
      <c r="CE30" s="109"/>
      <c r="CF30" s="109"/>
      <c r="CG30" s="109"/>
      <c r="CH30" s="109"/>
      <c r="CI30" s="109"/>
      <c r="CJ30" s="109"/>
      <c r="CK30" s="109"/>
      <c r="CL30" s="109"/>
      <c r="CM30" s="109"/>
      <c r="CN30" s="109"/>
      <c r="CO30" s="109"/>
      <c r="CP30" s="109"/>
      <c r="CQ30" s="109"/>
      <c r="CR30" s="109"/>
      <c r="CS30" s="109"/>
      <c r="CT30" s="109"/>
      <c r="CU30" s="109"/>
      <c r="CV30" s="109"/>
      <c r="CW30" s="109"/>
      <c r="CX30" s="109"/>
      <c r="CY30" s="109"/>
      <c r="CZ30" s="109"/>
      <c r="DA30" s="109"/>
      <c r="DB30" s="109"/>
      <c r="DC30" s="109"/>
      <c r="DD30" s="109"/>
      <c r="DE30" s="109"/>
      <c r="DF30" s="109"/>
      <c r="DG30" s="109"/>
      <c r="DH30" s="109"/>
      <c r="DI30" s="109"/>
      <c r="DJ30" s="109"/>
      <c r="DK30" s="109"/>
      <c r="DL30" s="109"/>
      <c r="DM30" s="109"/>
      <c r="DN30" s="109"/>
      <c r="DO30" s="109"/>
      <c r="DP30" s="109"/>
      <c r="DQ30" s="109"/>
      <c r="DR30" s="109"/>
      <c r="DS30" s="109"/>
      <c r="DT30" s="109"/>
      <c r="DU30" s="109"/>
      <c r="DV30" s="109"/>
      <c r="DW30" s="109"/>
      <c r="DX30" s="109"/>
      <c r="DY30" s="109"/>
      <c r="DZ30" s="109"/>
      <c r="EA30" s="109"/>
      <c r="EB30" s="109"/>
      <c r="EC30" s="109"/>
      <c r="ED30" s="109"/>
      <c r="EE30" s="109"/>
      <c r="EF30" s="109"/>
      <c r="EG30" s="109"/>
      <c r="EH30" s="109"/>
      <c r="EI30" s="109"/>
      <c r="EJ30" s="109"/>
      <c r="EK30" s="109"/>
      <c r="EL30" s="109"/>
      <c r="EM30" s="109"/>
      <c r="EN30" s="109"/>
      <c r="EO30" s="109"/>
      <c r="EP30" s="109"/>
      <c r="EQ30" s="109"/>
      <c r="ER30" s="109"/>
      <c r="ES30" s="109"/>
      <c r="ET30" s="109"/>
      <c r="EU30" s="109"/>
      <c r="EV30" s="109"/>
      <c r="EW30" s="109"/>
      <c r="EX30" s="109"/>
      <c r="EY30" s="109"/>
      <c r="EZ30" s="109"/>
      <c r="FA30" s="109"/>
      <c r="FB30" s="109"/>
      <c r="FC30" s="109"/>
      <c r="FD30" s="109"/>
      <c r="FE30" s="109"/>
      <c r="FF30" s="109"/>
      <c r="FG30" s="109"/>
      <c r="FH30" s="109"/>
      <c r="FI30" s="109"/>
      <c r="FJ30" s="109"/>
      <c r="FK30" s="109"/>
      <c r="FL30" s="109"/>
      <c r="FM30" s="109"/>
      <c r="FN30" s="109"/>
      <c r="FO30" s="109"/>
      <c r="FP30" s="109"/>
      <c r="FQ30" s="109"/>
      <c r="FR30" s="109"/>
      <c r="FS30" s="109"/>
      <c r="FT30" s="109"/>
      <c r="FU30" s="109"/>
      <c r="FV30" s="109"/>
      <c r="FW30" s="109"/>
      <c r="FX30" s="109"/>
      <c r="FY30" s="109"/>
      <c r="FZ30" s="109"/>
      <c r="GA30" s="109"/>
      <c r="GB30" s="109"/>
      <c r="GC30" s="109"/>
      <c r="GD30" s="109"/>
      <c r="GE30" s="109"/>
      <c r="GF30" s="109"/>
      <c r="GG30" s="109"/>
      <c r="GH30" s="109"/>
      <c r="GI30" s="109"/>
      <c r="GJ30" s="109"/>
      <c r="GK30" s="109"/>
      <c r="GL30" s="109"/>
      <c r="GM30" s="109"/>
      <c r="GN30" s="109"/>
      <c r="GO30" s="109"/>
      <c r="GP30" s="109"/>
      <c r="GQ30" s="109"/>
      <c r="GR30" s="109"/>
      <c r="GS30" s="109"/>
      <c r="GT30" s="109"/>
      <c r="GU30" s="109"/>
      <c r="GV30" s="109"/>
      <c r="GW30" s="109"/>
      <c r="GX30" s="109"/>
      <c r="GY30" s="109"/>
      <c r="GZ30" s="109"/>
      <c r="HA30" s="109"/>
      <c r="HB30" s="109"/>
      <c r="HC30" s="109"/>
      <c r="HD30" s="109"/>
      <c r="HE30" s="109"/>
      <c r="HF30" s="109"/>
      <c r="HG30" s="109"/>
      <c r="HH30" s="109"/>
      <c r="HI30" s="109"/>
      <c r="HJ30" s="109"/>
      <c r="HK30" s="109"/>
      <c r="HL30" s="109"/>
      <c r="HM30" s="109"/>
      <c r="HN30" s="109"/>
      <c r="HO30" s="109"/>
      <c r="HP30" s="109"/>
      <c r="HQ30" s="109"/>
      <c r="HR30" s="109"/>
      <c r="HS30" s="109"/>
      <c r="HT30" s="109"/>
      <c r="HU30" s="109"/>
      <c r="HV30" s="109"/>
      <c r="HW30" s="109"/>
      <c r="HX30" s="109"/>
      <c r="HY30" s="109"/>
      <c r="HZ30" s="109"/>
      <c r="IA30" s="109"/>
      <c r="IB30" s="109"/>
      <c r="IC30" s="109"/>
      <c r="ID30" s="109"/>
      <c r="IE30" s="109"/>
      <c r="IF30" s="109"/>
      <c r="IG30" s="109"/>
      <c r="IH30" s="109"/>
      <c r="II30" s="109"/>
      <c r="IJ30" s="109"/>
      <c r="IK30" s="109"/>
    </row>
    <row r="31" spans="1:245" x14ac:dyDescent="0.3">
      <c r="A31" s="111"/>
      <c r="B31" s="581"/>
      <c r="C31" s="581"/>
      <c r="D31" s="581"/>
      <c r="E31" s="581"/>
      <c r="F31" s="581"/>
      <c r="G31" s="581"/>
      <c r="H31" s="581"/>
      <c r="I31" s="581"/>
      <c r="J31" s="581"/>
      <c r="K31" s="581"/>
      <c r="L31" s="581"/>
      <c r="M31" s="581"/>
      <c r="N31" s="581"/>
      <c r="O31" s="581"/>
      <c r="P31" s="581"/>
      <c r="Q31" s="581"/>
      <c r="R31" s="581"/>
      <c r="S31" s="581"/>
      <c r="T31" s="581"/>
      <c r="U31" s="581"/>
      <c r="V31" s="581"/>
      <c r="W31" s="581"/>
      <c r="X31" s="111"/>
      <c r="Y31" s="109"/>
      <c r="Z31" s="109"/>
      <c r="AA31" s="109"/>
      <c r="AB31" s="109"/>
      <c r="AC31" s="109"/>
      <c r="AD31" s="109"/>
      <c r="AE31" s="109"/>
      <c r="AF31" s="109"/>
      <c r="AG31" s="109"/>
      <c r="AH31" s="109"/>
      <c r="AI31" s="109"/>
      <c r="AJ31" s="109"/>
      <c r="AK31" s="109"/>
      <c r="AL31" s="109"/>
      <c r="AM31" s="109"/>
      <c r="AN31" s="109"/>
      <c r="AO31" s="109"/>
      <c r="AP31" s="109"/>
      <c r="AQ31" s="109"/>
      <c r="AR31" s="109"/>
      <c r="AS31" s="109"/>
      <c r="AT31" s="109"/>
      <c r="AU31" s="109"/>
      <c r="AV31" s="109"/>
      <c r="AW31" s="109"/>
      <c r="AX31" s="109"/>
      <c r="AY31" s="109"/>
      <c r="AZ31" s="109"/>
      <c r="BA31" s="109"/>
      <c r="BB31" s="109"/>
      <c r="BC31" s="109"/>
      <c r="BD31" s="109"/>
      <c r="BE31" s="109"/>
      <c r="BF31" s="109"/>
      <c r="BG31" s="109"/>
      <c r="BH31" s="109"/>
      <c r="BI31" s="109"/>
      <c r="BJ31" s="109"/>
      <c r="BK31" s="109"/>
      <c r="BL31" s="109"/>
      <c r="BM31" s="109"/>
      <c r="BN31" s="109"/>
      <c r="BO31" s="109"/>
      <c r="BP31" s="109"/>
      <c r="BQ31" s="109"/>
      <c r="BR31" s="109"/>
      <c r="BS31" s="109"/>
      <c r="BT31" s="109"/>
      <c r="BU31" s="109"/>
      <c r="BV31" s="109"/>
      <c r="BW31" s="109"/>
      <c r="BX31" s="109"/>
      <c r="BY31" s="109"/>
      <c r="BZ31" s="109"/>
      <c r="CA31" s="109"/>
      <c r="CB31" s="109"/>
      <c r="CC31" s="109"/>
      <c r="CD31" s="109"/>
      <c r="CE31" s="109"/>
      <c r="CF31" s="109"/>
      <c r="CG31" s="109"/>
      <c r="CH31" s="109"/>
      <c r="CI31" s="109"/>
      <c r="CJ31" s="109"/>
      <c r="CK31" s="109"/>
      <c r="CL31" s="109"/>
      <c r="CM31" s="109"/>
      <c r="CN31" s="109"/>
      <c r="CO31" s="109"/>
      <c r="CP31" s="109"/>
      <c r="CQ31" s="109"/>
      <c r="CR31" s="109"/>
      <c r="CS31" s="109"/>
      <c r="CT31" s="109"/>
      <c r="CU31" s="109"/>
      <c r="CV31" s="109"/>
      <c r="CW31" s="109"/>
      <c r="CX31" s="109"/>
      <c r="CY31" s="109"/>
      <c r="CZ31" s="109"/>
      <c r="DA31" s="109"/>
      <c r="DB31" s="109"/>
      <c r="DC31" s="109"/>
      <c r="DD31" s="109"/>
      <c r="DE31" s="109"/>
      <c r="DF31" s="109"/>
      <c r="DG31" s="109"/>
      <c r="DH31" s="109"/>
      <c r="DI31" s="109"/>
      <c r="DJ31" s="109"/>
      <c r="DK31" s="109"/>
      <c r="DL31" s="109"/>
      <c r="DM31" s="109"/>
      <c r="DN31" s="109"/>
      <c r="DO31" s="109"/>
      <c r="DP31" s="109"/>
      <c r="DQ31" s="109"/>
      <c r="DR31" s="109"/>
      <c r="DS31" s="109"/>
      <c r="DT31" s="109"/>
      <c r="DU31" s="109"/>
      <c r="DV31" s="109"/>
      <c r="DW31" s="109"/>
      <c r="DX31" s="109"/>
      <c r="DY31" s="109"/>
      <c r="DZ31" s="109"/>
      <c r="EA31" s="109"/>
      <c r="EB31" s="109"/>
      <c r="EC31" s="109"/>
      <c r="ED31" s="109"/>
      <c r="EE31" s="109"/>
      <c r="EF31" s="109"/>
      <c r="EG31" s="109"/>
      <c r="EH31" s="109"/>
      <c r="EI31" s="109"/>
      <c r="EJ31" s="109"/>
      <c r="EK31" s="109"/>
      <c r="EL31" s="109"/>
      <c r="EM31" s="109"/>
      <c r="EN31" s="109"/>
      <c r="EO31" s="109"/>
      <c r="EP31" s="109"/>
      <c r="EQ31" s="109"/>
      <c r="ER31" s="109"/>
      <c r="ES31" s="109"/>
      <c r="ET31" s="109"/>
      <c r="EU31" s="109"/>
      <c r="EV31" s="109"/>
      <c r="EW31" s="109"/>
      <c r="EX31" s="109"/>
      <c r="EY31" s="109"/>
      <c r="EZ31" s="109"/>
      <c r="FA31" s="109"/>
      <c r="FB31" s="109"/>
      <c r="FC31" s="109"/>
      <c r="FD31" s="109"/>
      <c r="FE31" s="109"/>
      <c r="FF31" s="109"/>
      <c r="FG31" s="109"/>
      <c r="FH31" s="109"/>
      <c r="FI31" s="109"/>
      <c r="FJ31" s="109"/>
      <c r="FK31" s="109"/>
      <c r="FL31" s="109"/>
      <c r="FM31" s="109"/>
      <c r="FN31" s="109"/>
      <c r="FO31" s="109"/>
      <c r="FP31" s="109"/>
      <c r="FQ31" s="109"/>
      <c r="FR31" s="109"/>
      <c r="FS31" s="109"/>
      <c r="FT31" s="109"/>
      <c r="FU31" s="109"/>
      <c r="FV31" s="109"/>
      <c r="FW31" s="109"/>
      <c r="FX31" s="109"/>
      <c r="FY31" s="109"/>
      <c r="FZ31" s="109"/>
      <c r="GA31" s="109"/>
      <c r="GB31" s="109"/>
      <c r="GC31" s="109"/>
      <c r="GD31" s="109"/>
      <c r="GE31" s="109"/>
      <c r="GF31" s="109"/>
      <c r="GG31" s="109"/>
      <c r="GH31" s="109"/>
      <c r="GI31" s="109"/>
      <c r="GJ31" s="109"/>
      <c r="GK31" s="109"/>
      <c r="GL31" s="109"/>
      <c r="GM31" s="109"/>
      <c r="GN31" s="109"/>
      <c r="GO31" s="109"/>
      <c r="GP31" s="109"/>
      <c r="GQ31" s="109"/>
      <c r="GR31" s="109"/>
      <c r="GS31" s="109"/>
      <c r="GT31" s="109"/>
      <c r="GU31" s="109"/>
      <c r="GV31" s="109"/>
      <c r="GW31" s="109"/>
      <c r="GX31" s="109"/>
      <c r="GY31" s="109"/>
      <c r="GZ31" s="109"/>
      <c r="HA31" s="109"/>
      <c r="HB31" s="109"/>
      <c r="HC31" s="109"/>
      <c r="HD31" s="109"/>
      <c r="HE31" s="109"/>
      <c r="HF31" s="109"/>
      <c r="HG31" s="109"/>
      <c r="HH31" s="109"/>
      <c r="HI31" s="109"/>
      <c r="HJ31" s="109"/>
      <c r="HK31" s="109"/>
      <c r="HL31" s="109"/>
      <c r="HM31" s="109"/>
      <c r="HN31" s="109"/>
      <c r="HO31" s="109"/>
      <c r="HP31" s="109"/>
      <c r="HQ31" s="109"/>
      <c r="HR31" s="109"/>
      <c r="HS31" s="109"/>
      <c r="HT31" s="109"/>
      <c r="HU31" s="109"/>
      <c r="HV31" s="109"/>
      <c r="HW31" s="109"/>
      <c r="HX31" s="109"/>
      <c r="HY31" s="109"/>
      <c r="HZ31" s="109"/>
      <c r="IA31" s="109"/>
      <c r="IB31" s="109"/>
      <c r="IC31" s="109"/>
      <c r="ID31" s="109"/>
      <c r="IE31" s="109"/>
      <c r="IF31" s="109"/>
      <c r="IG31" s="109"/>
      <c r="IH31" s="109"/>
      <c r="II31" s="109"/>
      <c r="IJ31" s="109"/>
      <c r="IK31" s="109"/>
    </row>
    <row r="32" spans="1:245" x14ac:dyDescent="0.3">
      <c r="B32" s="582"/>
      <c r="C32" s="582"/>
      <c r="D32" s="582"/>
      <c r="E32" s="582"/>
      <c r="F32" s="582"/>
      <c r="G32" s="582"/>
      <c r="H32" s="582"/>
      <c r="I32" s="582"/>
      <c r="J32" s="582"/>
      <c r="K32" s="582"/>
      <c r="L32" s="582"/>
      <c r="M32" s="582"/>
      <c r="N32" s="582"/>
      <c r="O32" s="582"/>
      <c r="P32" s="582"/>
      <c r="Q32" s="582"/>
      <c r="R32" s="582"/>
      <c r="S32" s="582"/>
      <c r="T32" s="582"/>
      <c r="U32" s="582"/>
      <c r="V32" s="582"/>
      <c r="W32" s="582"/>
    </row>
    <row r="33" spans="2:17" x14ac:dyDescent="0.3">
      <c r="B33" s="114" t="s">
        <v>454</v>
      </c>
      <c r="D33" s="624"/>
      <c r="E33" s="624"/>
      <c r="F33" s="624"/>
      <c r="G33" s="624"/>
      <c r="H33" s="624"/>
      <c r="I33" s="624"/>
      <c r="J33" s="624"/>
      <c r="L33" s="76" t="s">
        <v>103</v>
      </c>
      <c r="O33" s="625">
        <v>45988</v>
      </c>
      <c r="P33" s="625"/>
      <c r="Q33" s="625"/>
    </row>
    <row r="34" spans="2:17" x14ac:dyDescent="0.3">
      <c r="P34" s="118"/>
      <c r="Q34" s="118"/>
    </row>
    <row r="35" spans="2:17" x14ac:dyDescent="0.3">
      <c r="P35" s="118"/>
      <c r="Q35" s="118"/>
    </row>
    <row r="36" spans="2:17" x14ac:dyDescent="0.3">
      <c r="P36" s="118"/>
      <c r="Q36" s="118"/>
    </row>
    <row r="37" spans="2:17" x14ac:dyDescent="0.3">
      <c r="P37" s="118"/>
      <c r="Q37" s="118"/>
    </row>
    <row r="38" spans="2:17" x14ac:dyDescent="0.3">
      <c r="P38" s="118"/>
      <c r="Q38" s="118"/>
    </row>
    <row r="39" spans="2:17" x14ac:dyDescent="0.3">
      <c r="P39" s="118"/>
      <c r="Q39" s="118"/>
    </row>
    <row r="40" spans="2:17" x14ac:dyDescent="0.3">
      <c r="P40" s="118"/>
      <c r="Q40" s="118"/>
    </row>
    <row r="41" spans="2:17" x14ac:dyDescent="0.3">
      <c r="P41" s="118"/>
      <c r="Q41" s="118"/>
    </row>
    <row r="42" spans="2:17" x14ac:dyDescent="0.3">
      <c r="P42" s="118"/>
      <c r="Q42" s="118"/>
    </row>
    <row r="43" spans="2:17" x14ac:dyDescent="0.3">
      <c r="P43" s="118"/>
      <c r="Q43" s="118"/>
    </row>
    <row r="44" spans="2:17" x14ac:dyDescent="0.3">
      <c r="P44" s="118"/>
      <c r="Q44" s="118"/>
    </row>
    <row r="45" spans="2:17" x14ac:dyDescent="0.3">
      <c r="P45" s="118"/>
      <c r="Q45" s="118"/>
    </row>
    <row r="46" spans="2:17" x14ac:dyDescent="0.3">
      <c r="P46" s="118"/>
      <c r="Q46" s="118"/>
    </row>
    <row r="47" spans="2:17" x14ac:dyDescent="0.3">
      <c r="P47" s="118"/>
      <c r="Q47" s="118"/>
    </row>
    <row r="48" spans="2:17" x14ac:dyDescent="0.3">
      <c r="P48" s="118"/>
      <c r="Q48" s="118"/>
    </row>
  </sheetData>
  <protectedRanges>
    <protectedRange sqref="G12 I12 J12:J13 L12:L13 M12:M14 O12:O14" name="Oblast1_1_1"/>
    <protectedRange sqref="B12:B15" name="Oblast1_1_2_1"/>
    <protectedRange sqref="W12:W15" name="Oblast1_1_1_1"/>
  </protectedRanges>
  <mergeCells count="27">
    <mergeCell ref="A9:W9"/>
    <mergeCell ref="D11:F11"/>
    <mergeCell ref="G11:I11"/>
    <mergeCell ref="J11:L11"/>
    <mergeCell ref="M11:O11"/>
    <mergeCell ref="S11:T11"/>
    <mergeCell ref="U11:V11"/>
    <mergeCell ref="U12:V12"/>
    <mergeCell ref="U13:V13"/>
    <mergeCell ref="U14:V14"/>
    <mergeCell ref="U15:V15"/>
    <mergeCell ref="U16:V16"/>
    <mergeCell ref="B20:W20"/>
    <mergeCell ref="B21:W21"/>
    <mergeCell ref="B22:W22"/>
    <mergeCell ref="B23:W23"/>
    <mergeCell ref="B24:W24"/>
    <mergeCell ref="B25:W25"/>
    <mergeCell ref="B26:W26"/>
    <mergeCell ref="B27:W27"/>
    <mergeCell ref="B28:W28"/>
    <mergeCell ref="B29:W29"/>
    <mergeCell ref="B30:W30"/>
    <mergeCell ref="B31:W31"/>
    <mergeCell ref="B32:W32"/>
    <mergeCell ref="D33:J33"/>
    <mergeCell ref="O33:Q33"/>
  </mergeCells>
  <printOptions horizontalCentered="1" verticalCentered="1"/>
  <pageMargins left="0.70866141732283472" right="0.70866141732283472" top="0.78740157480314965" bottom="0.78740157480314965" header="0.51181102362204722" footer="0.51181102362204722"/>
  <pageSetup paperSize="9" scale="75" orientation="landscape" horizontalDpi="300" verticalDpi="300" r:id="rId1"/>
  <rowBreaks count="1" manualBreakCount="1">
    <brk id="24" max="16383" man="1"/>
  </rowBreaks>
  <colBreaks count="1" manualBreakCount="1">
    <brk id="1" max="1048575" man="1"/>
  </colBreak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FF0000"/>
    <pageSetUpPr fitToPage="1"/>
  </sheetPr>
  <dimension ref="A1:IK48"/>
  <sheetViews>
    <sheetView view="pageBreakPreview" topLeftCell="A9" zoomScaleNormal="100" zoomScaleSheetLayoutView="100" zoomScalePageLayoutView="110" workbookViewId="0">
      <selection activeCell="A9" sqref="A9:W9"/>
    </sheetView>
  </sheetViews>
  <sheetFormatPr defaultColWidth="1.7109375" defaultRowHeight="20.25" x14ac:dyDescent="0.3"/>
  <cols>
    <col min="1" max="1" width="4.7109375" style="74" customWidth="1"/>
    <col min="2" max="2" width="42.140625" style="74" customWidth="1"/>
    <col min="3" max="3" width="9.7109375" style="74" hidden="1" customWidth="1"/>
    <col min="4" max="4" width="5.7109375" style="75" customWidth="1"/>
    <col min="5" max="5" width="1.7109375" style="74"/>
    <col min="6" max="6" width="5.7109375" style="76" customWidth="1"/>
    <col min="7" max="7" width="5.7109375" style="75" customWidth="1"/>
    <col min="8" max="8" width="1.7109375" style="74"/>
    <col min="9" max="9" width="5.7109375" style="76" customWidth="1"/>
    <col min="10" max="10" width="5.7109375" style="77" customWidth="1"/>
    <col min="11" max="11" width="1.7109375" style="74"/>
    <col min="12" max="12" width="5.7109375" style="76" customWidth="1"/>
    <col min="13" max="13" width="5.7109375" style="77" customWidth="1"/>
    <col min="14" max="14" width="1.7109375" style="74"/>
    <col min="15" max="15" width="5.7109375" style="76" customWidth="1"/>
    <col min="16" max="17" width="8.7109375" style="77" customWidth="1"/>
    <col min="18" max="18" width="8.7109375" style="75" customWidth="1"/>
    <col min="19" max="19" width="8.85546875" style="77" customWidth="1"/>
    <col min="20" max="20" width="8.85546875" style="75" customWidth="1"/>
    <col min="21" max="21" width="5.28515625" style="74" customWidth="1"/>
    <col min="22" max="22" width="13.7109375" style="74" customWidth="1"/>
    <col min="23" max="23" width="10" style="74" customWidth="1"/>
    <col min="24" max="24" width="7" style="74" customWidth="1"/>
    <col min="25" max="242" width="9.140625" style="78" customWidth="1"/>
    <col min="243" max="243" width="2.7109375" style="78" customWidth="1"/>
    <col min="244" max="244" width="17.5703125" style="78" customWidth="1"/>
    <col min="245" max="245" width="11.5703125" style="78" hidden="1" customWidth="1"/>
    <col min="246" max="16384" width="1.7109375" style="78"/>
  </cols>
  <sheetData>
    <row r="1" spans="1:245" s="123" customFormat="1" ht="15" x14ac:dyDescent="0.25">
      <c r="B1" s="124"/>
      <c r="G1" s="125"/>
      <c r="H1" s="126"/>
      <c r="J1" s="127"/>
      <c r="K1" s="127"/>
      <c r="L1" s="128"/>
      <c r="M1" s="125"/>
      <c r="N1" s="129"/>
      <c r="Q1" s="130"/>
      <c r="R1" s="128"/>
      <c r="S1" s="125"/>
    </row>
    <row r="2" spans="1:245" s="123" customFormat="1" ht="15" x14ac:dyDescent="0.25">
      <c r="B2" s="124"/>
      <c r="G2" s="125"/>
      <c r="H2" s="126"/>
      <c r="J2" s="127"/>
      <c r="K2" s="127"/>
      <c r="L2" s="128"/>
      <c r="M2" s="125"/>
      <c r="N2" s="129"/>
      <c r="Q2" s="130"/>
      <c r="R2" s="128"/>
      <c r="S2" s="125"/>
    </row>
    <row r="3" spans="1:245" s="123" customFormat="1" ht="15" x14ac:dyDescent="0.25">
      <c r="B3" s="124"/>
      <c r="G3" s="125"/>
      <c r="H3" s="126"/>
      <c r="J3" s="127"/>
      <c r="K3" s="127"/>
      <c r="L3" s="128"/>
      <c r="M3" s="125"/>
      <c r="N3" s="129"/>
      <c r="Q3" s="130"/>
      <c r="R3" s="128"/>
      <c r="S3" s="125"/>
    </row>
    <row r="4" spans="1:245" s="123" customFormat="1" ht="15" x14ac:dyDescent="0.25">
      <c r="B4" s="124"/>
      <c r="G4" s="125"/>
      <c r="H4" s="126"/>
      <c r="J4" s="127"/>
      <c r="K4" s="127"/>
      <c r="L4" s="128"/>
      <c r="M4" s="125"/>
      <c r="N4" s="129"/>
      <c r="Q4" s="130"/>
      <c r="R4" s="128"/>
      <c r="S4" s="125"/>
    </row>
    <row r="5" spans="1:245" s="123" customFormat="1" ht="15" x14ac:dyDescent="0.25">
      <c r="B5" s="124"/>
      <c r="G5" s="125"/>
      <c r="H5" s="126"/>
      <c r="J5" s="127"/>
      <c r="K5" s="127"/>
      <c r="L5" s="128"/>
      <c r="M5" s="125"/>
      <c r="N5" s="129"/>
      <c r="Q5" s="130"/>
      <c r="R5" s="128"/>
      <c r="S5" s="125"/>
    </row>
    <row r="6" spans="1:245" s="123" customFormat="1" ht="15" x14ac:dyDescent="0.25">
      <c r="B6" s="124"/>
      <c r="G6" s="125"/>
      <c r="H6" s="126"/>
      <c r="J6" s="127"/>
      <c r="K6" s="127"/>
      <c r="L6" s="128"/>
      <c r="M6" s="125"/>
      <c r="N6" s="129"/>
      <c r="Q6" s="130"/>
      <c r="R6" s="128"/>
      <c r="S6" s="125"/>
    </row>
    <row r="7" spans="1:245" s="123" customFormat="1" ht="15" x14ac:dyDescent="0.25">
      <c r="B7" s="124"/>
      <c r="G7" s="125"/>
      <c r="H7" s="126"/>
      <c r="J7" s="127"/>
      <c r="K7" s="127"/>
      <c r="L7" s="128"/>
      <c r="M7" s="125"/>
      <c r="N7" s="129"/>
      <c r="Q7" s="130"/>
      <c r="R7" s="128"/>
      <c r="S7" s="125"/>
    </row>
    <row r="8" spans="1:245" s="123" customFormat="1" ht="15" x14ac:dyDescent="0.25">
      <c r="B8" s="124"/>
      <c r="G8" s="125"/>
      <c r="H8" s="126"/>
      <c r="J8" s="127"/>
      <c r="K8" s="127"/>
      <c r="L8" s="128"/>
      <c r="M8" s="125"/>
      <c r="N8" s="129"/>
      <c r="Q8" s="130"/>
      <c r="R8" s="128"/>
      <c r="S8" s="125"/>
    </row>
    <row r="9" spans="1:245" s="80" customFormat="1" ht="36" x14ac:dyDescent="0.35">
      <c r="A9" s="588" t="s">
        <v>493</v>
      </c>
      <c r="B9" s="588"/>
      <c r="C9" s="588"/>
      <c r="D9" s="588"/>
      <c r="E9" s="588"/>
      <c r="F9" s="588"/>
      <c r="G9" s="588"/>
      <c r="H9" s="588"/>
      <c r="I9" s="588"/>
      <c r="J9" s="588"/>
      <c r="K9" s="588"/>
      <c r="L9" s="588"/>
      <c r="M9" s="588"/>
      <c r="N9" s="588"/>
      <c r="O9" s="588"/>
      <c r="P9" s="588"/>
      <c r="Q9" s="588"/>
      <c r="R9" s="588"/>
      <c r="S9" s="588"/>
      <c r="T9" s="588"/>
      <c r="U9" s="588"/>
      <c r="V9" s="588"/>
      <c r="W9" s="588"/>
      <c r="X9" s="79"/>
    </row>
    <row r="10" spans="1:245" s="80" customFormat="1" ht="21" x14ac:dyDescent="0.35">
      <c r="A10" s="79"/>
      <c r="B10" s="79"/>
      <c r="C10" s="79"/>
      <c r="D10" s="81"/>
      <c r="E10" s="79"/>
      <c r="F10" s="82"/>
      <c r="G10" s="81"/>
      <c r="H10" s="79"/>
      <c r="I10" s="82"/>
      <c r="J10" s="83"/>
      <c r="K10" s="79"/>
      <c r="L10" s="82"/>
      <c r="M10" s="83"/>
      <c r="N10" s="79"/>
      <c r="O10" s="82"/>
      <c r="P10" s="84"/>
      <c r="Q10" s="81"/>
      <c r="R10" s="81"/>
      <c r="S10" s="83"/>
      <c r="T10" s="81"/>
      <c r="U10" s="79"/>
      <c r="V10" s="79"/>
      <c r="W10" s="79"/>
      <c r="X10" s="79"/>
    </row>
    <row r="11" spans="1:245" s="80" customFormat="1" ht="21" x14ac:dyDescent="0.35">
      <c r="A11" s="85"/>
      <c r="B11" s="86" t="s">
        <v>92</v>
      </c>
      <c r="C11" s="87" t="s">
        <v>93</v>
      </c>
      <c r="D11" s="628" t="s">
        <v>20</v>
      </c>
      <c r="E11" s="628"/>
      <c r="F11" s="628"/>
      <c r="G11" s="628" t="s">
        <v>23</v>
      </c>
      <c r="H11" s="628"/>
      <c r="I11" s="628"/>
      <c r="J11" s="628" t="s">
        <v>477</v>
      </c>
      <c r="K11" s="628"/>
      <c r="L11" s="628"/>
      <c r="M11" s="628" t="s">
        <v>24</v>
      </c>
      <c r="N11" s="628"/>
      <c r="O11" s="628"/>
      <c r="P11" s="88" t="s">
        <v>94</v>
      </c>
      <c r="Q11" s="88" t="s">
        <v>176</v>
      </c>
      <c r="R11" s="89" t="s">
        <v>95</v>
      </c>
      <c r="S11" s="590" t="s">
        <v>96</v>
      </c>
      <c r="T11" s="590"/>
      <c r="U11" s="590" t="s">
        <v>97</v>
      </c>
      <c r="V11" s="590"/>
      <c r="W11" s="90" t="s">
        <v>12</v>
      </c>
      <c r="X11" s="81"/>
      <c r="Y11" s="91"/>
      <c r="Z11" s="91"/>
      <c r="AA11" s="91"/>
      <c r="AB11" s="79"/>
      <c r="AC11" s="79"/>
      <c r="AD11" s="79"/>
      <c r="AE11" s="79"/>
      <c r="AF11" s="79"/>
      <c r="AG11" s="79"/>
      <c r="AH11" s="79"/>
      <c r="AI11" s="79"/>
      <c r="AJ11" s="79"/>
      <c r="AK11" s="79"/>
      <c r="AL11" s="79"/>
      <c r="AM11" s="79"/>
      <c r="AN11" s="79"/>
      <c r="AO11" s="79"/>
      <c r="AP11" s="79"/>
      <c r="AQ11" s="79"/>
      <c r="AR11" s="79"/>
      <c r="AS11" s="79"/>
      <c r="AT11" s="79"/>
      <c r="AU11" s="79"/>
      <c r="AV11" s="79"/>
      <c r="AW11" s="79"/>
      <c r="AX11" s="79"/>
      <c r="AY11" s="79"/>
      <c r="AZ11" s="79"/>
      <c r="BA11" s="79"/>
      <c r="BB11" s="79"/>
      <c r="BC11" s="79"/>
      <c r="BD11" s="79"/>
      <c r="BE11" s="79"/>
      <c r="BF11" s="79"/>
      <c r="BG11" s="79"/>
      <c r="BH11" s="79"/>
      <c r="BI11" s="79"/>
      <c r="BJ11" s="79"/>
      <c r="BK11" s="79"/>
      <c r="BL11" s="79"/>
      <c r="BM11" s="79"/>
      <c r="BN11" s="79"/>
      <c r="BO11" s="79"/>
      <c r="BP11" s="79"/>
      <c r="BQ11" s="79"/>
      <c r="BR11" s="79"/>
      <c r="BS11" s="79"/>
      <c r="BT11" s="79"/>
      <c r="BU11" s="79"/>
      <c r="BV11" s="79"/>
      <c r="BW11" s="79"/>
      <c r="BX11" s="79"/>
      <c r="BY11" s="79"/>
      <c r="BZ11" s="79"/>
      <c r="CA11" s="79"/>
      <c r="CB11" s="79"/>
      <c r="CC11" s="79"/>
      <c r="CD11" s="79"/>
      <c r="CE11" s="79"/>
      <c r="CF11" s="79"/>
      <c r="CG11" s="79"/>
      <c r="CH11" s="79"/>
      <c r="CI11" s="79"/>
      <c r="CJ11" s="79"/>
      <c r="CK11" s="79"/>
      <c r="CL11" s="79"/>
      <c r="CM11" s="79"/>
      <c r="CN11" s="79"/>
      <c r="CO11" s="79"/>
      <c r="CP11" s="79"/>
      <c r="CQ11" s="79"/>
      <c r="CR11" s="79"/>
      <c r="CS11" s="79"/>
      <c r="CT11" s="79"/>
      <c r="CU11" s="79"/>
      <c r="CV11" s="79"/>
      <c r="CW11" s="79"/>
      <c r="CX11" s="79"/>
      <c r="CY11" s="79"/>
      <c r="CZ11" s="79"/>
      <c r="DA11" s="79"/>
      <c r="DB11" s="79"/>
      <c r="DC11" s="79"/>
      <c r="DD11" s="79"/>
      <c r="DE11" s="79"/>
      <c r="DF11" s="79"/>
      <c r="DG11" s="79"/>
      <c r="DH11" s="79"/>
      <c r="DI11" s="79"/>
      <c r="DJ11" s="79"/>
      <c r="DK11" s="79"/>
      <c r="DL11" s="79"/>
      <c r="DM11" s="79"/>
      <c r="DN11" s="79"/>
      <c r="DO11" s="79"/>
      <c r="DP11" s="79"/>
      <c r="DQ11" s="79"/>
      <c r="DR11" s="79"/>
      <c r="DS11" s="79"/>
      <c r="DT11" s="79"/>
      <c r="DU11" s="79"/>
      <c r="DV11" s="79"/>
      <c r="DW11" s="79"/>
      <c r="DX11" s="79"/>
      <c r="DY11" s="79"/>
      <c r="DZ11" s="79"/>
      <c r="EA11" s="79"/>
      <c r="EB11" s="79"/>
      <c r="EC11" s="79"/>
      <c r="ED11" s="79"/>
      <c r="EE11" s="79"/>
      <c r="EF11" s="79"/>
      <c r="EG11" s="79"/>
      <c r="EH11" s="79"/>
      <c r="EI11" s="79"/>
      <c r="EJ11" s="79"/>
      <c r="EK11" s="79"/>
      <c r="EL11" s="79"/>
      <c r="EM11" s="79"/>
      <c r="EN11" s="79"/>
      <c r="EO11" s="79"/>
      <c r="EP11" s="79"/>
      <c r="EQ11" s="79"/>
      <c r="ER11" s="79"/>
      <c r="ES11" s="79"/>
      <c r="ET11" s="79"/>
      <c r="EU11" s="79"/>
      <c r="EV11" s="79"/>
      <c r="EW11" s="79"/>
      <c r="EX11" s="79"/>
      <c r="EY11" s="79"/>
      <c r="EZ11" s="79"/>
      <c r="FA11" s="79"/>
      <c r="FB11" s="79"/>
      <c r="FC11" s="79"/>
      <c r="FD11" s="79"/>
      <c r="FE11" s="79"/>
      <c r="FF11" s="79"/>
      <c r="FG11" s="79"/>
      <c r="FH11" s="79"/>
      <c r="FI11" s="79"/>
      <c r="FJ11" s="79"/>
      <c r="FK11" s="79"/>
      <c r="FL11" s="79"/>
      <c r="FM11" s="79"/>
      <c r="FN11" s="79"/>
      <c r="FO11" s="79"/>
      <c r="FP11" s="79"/>
      <c r="FQ11" s="79"/>
      <c r="FR11" s="79"/>
      <c r="FS11" s="79"/>
      <c r="FT11" s="79"/>
      <c r="FU11" s="79"/>
      <c r="FV11" s="79"/>
      <c r="FW11" s="79"/>
      <c r="FX11" s="79"/>
      <c r="FY11" s="79"/>
      <c r="FZ11" s="79"/>
      <c r="GA11" s="79"/>
      <c r="GB11" s="79"/>
      <c r="GC11" s="79"/>
      <c r="GD11" s="79"/>
      <c r="GE11" s="79"/>
      <c r="GF11" s="79"/>
      <c r="GG11" s="79"/>
      <c r="GH11" s="79"/>
      <c r="GI11" s="79"/>
      <c r="GJ11" s="79"/>
      <c r="GK11" s="79"/>
      <c r="GL11" s="79"/>
      <c r="GM11" s="79"/>
      <c r="GN11" s="79"/>
      <c r="GO11" s="79"/>
      <c r="GP11" s="79"/>
      <c r="GQ11" s="79"/>
      <c r="GR11" s="79"/>
      <c r="GS11" s="79"/>
      <c r="GT11" s="79"/>
      <c r="GU11" s="79"/>
      <c r="GV11" s="79"/>
      <c r="GW11" s="79"/>
      <c r="GX11" s="79"/>
      <c r="GY11" s="79"/>
      <c r="GZ11" s="79"/>
      <c r="HA11" s="79"/>
      <c r="HB11" s="79"/>
      <c r="HC11" s="79"/>
      <c r="HD11" s="79"/>
      <c r="HE11" s="79"/>
      <c r="HF11" s="79"/>
      <c r="HG11" s="79"/>
      <c r="HH11" s="79"/>
      <c r="HI11" s="79"/>
      <c r="HJ11" s="79"/>
      <c r="HK11" s="79"/>
      <c r="HL11" s="79"/>
      <c r="HM11" s="79"/>
      <c r="HN11" s="79"/>
      <c r="HO11" s="79"/>
      <c r="HP11" s="79"/>
      <c r="HQ11" s="79"/>
      <c r="HR11" s="79"/>
      <c r="HS11" s="79"/>
      <c r="HT11" s="79"/>
      <c r="HU11" s="79"/>
      <c r="HV11" s="79"/>
      <c r="HW11" s="79"/>
      <c r="HX11" s="79"/>
      <c r="HY11" s="79"/>
      <c r="HZ11" s="79"/>
      <c r="IA11" s="79"/>
      <c r="IB11" s="79"/>
      <c r="IC11" s="79"/>
      <c r="ID11" s="79"/>
      <c r="IE11" s="79"/>
      <c r="IF11" s="79"/>
      <c r="IG11" s="79"/>
      <c r="IH11" s="79"/>
      <c r="II11" s="79"/>
      <c r="IJ11" s="79"/>
      <c r="IK11" s="79"/>
    </row>
    <row r="12" spans="1:245" s="80" customFormat="1" ht="21" x14ac:dyDescent="0.35">
      <c r="A12" s="92">
        <v>1</v>
      </c>
      <c r="B12" s="265" t="s">
        <v>282</v>
      </c>
      <c r="C12" s="93"/>
      <c r="D12" s="366"/>
      <c r="E12" s="367"/>
      <c r="F12" s="368"/>
      <c r="G12" s="369">
        <v>4</v>
      </c>
      <c r="H12" s="364" t="s">
        <v>98</v>
      </c>
      <c r="I12" s="370">
        <v>8</v>
      </c>
      <c r="J12" s="369">
        <v>2</v>
      </c>
      <c r="K12" s="364" t="s">
        <v>98</v>
      </c>
      <c r="L12" s="370">
        <v>2</v>
      </c>
      <c r="M12" s="369">
        <v>0</v>
      </c>
      <c r="N12" s="364" t="s">
        <v>98</v>
      </c>
      <c r="O12" s="370">
        <v>9</v>
      </c>
      <c r="P12" s="267">
        <f>IF(G12&gt;I12,1,0)+IF(J12&gt;L12,1,0)+IF(M12&gt;O12,1,0)</f>
        <v>0</v>
      </c>
      <c r="Q12" s="94">
        <v>1</v>
      </c>
      <c r="R12" s="269">
        <v>2</v>
      </c>
      <c r="S12" s="269">
        <f>G12+J12+M12</f>
        <v>6</v>
      </c>
      <c r="T12" s="269">
        <f>I12+L12+O12</f>
        <v>19</v>
      </c>
      <c r="U12" s="586">
        <v>1</v>
      </c>
      <c r="V12" s="586"/>
      <c r="W12" s="349">
        <v>4</v>
      </c>
      <c r="X12" s="79"/>
      <c r="Y12" s="91"/>
      <c r="Z12" s="91"/>
      <c r="AA12" s="95"/>
    </row>
    <row r="13" spans="1:245" s="80" customFormat="1" ht="21" x14ac:dyDescent="0.35">
      <c r="A13" s="92">
        <v>2</v>
      </c>
      <c r="B13" s="265" t="s">
        <v>279</v>
      </c>
      <c r="C13" s="93"/>
      <c r="D13" s="369">
        <f>I12</f>
        <v>8</v>
      </c>
      <c r="E13" s="365" t="s">
        <v>98</v>
      </c>
      <c r="F13" s="370">
        <f>G12</f>
        <v>4</v>
      </c>
      <c r="G13" s="366"/>
      <c r="H13" s="367"/>
      <c r="I13" s="368"/>
      <c r="J13" s="369">
        <v>11</v>
      </c>
      <c r="K13" s="364" t="s">
        <v>98</v>
      </c>
      <c r="L13" s="370">
        <v>0</v>
      </c>
      <c r="M13" s="369">
        <v>1</v>
      </c>
      <c r="N13" s="364" t="s">
        <v>98</v>
      </c>
      <c r="O13" s="370">
        <v>4</v>
      </c>
      <c r="P13" s="267">
        <f>IF(D13&gt;F13,1,0)+IF(J13&gt;L13,1,0)+IF(M13&gt;O13,1,0)</f>
        <v>2</v>
      </c>
      <c r="Q13" s="94">
        <v>0</v>
      </c>
      <c r="R13" s="269">
        <v>1</v>
      </c>
      <c r="S13" s="269">
        <f>D13+J13+M13</f>
        <v>20</v>
      </c>
      <c r="T13" s="269">
        <f>F13+L13+O13</f>
        <v>8</v>
      </c>
      <c r="U13" s="586">
        <v>6</v>
      </c>
      <c r="V13" s="586"/>
      <c r="W13" s="349">
        <f>1+IF(U13&lt;U12,1,0)+IF(U13&lt;U14,1,0)+IF(U13&lt;U15,1,0)</f>
        <v>2</v>
      </c>
      <c r="X13" s="79"/>
      <c r="Y13" s="91"/>
      <c r="Z13" s="91"/>
      <c r="AA13" s="95"/>
    </row>
    <row r="14" spans="1:245" ht="21" x14ac:dyDescent="0.35">
      <c r="A14" s="92">
        <v>3</v>
      </c>
      <c r="B14" s="265" t="s">
        <v>476</v>
      </c>
      <c r="C14" s="93"/>
      <c r="D14" s="369">
        <f>L12</f>
        <v>2</v>
      </c>
      <c r="E14" s="365" t="s">
        <v>98</v>
      </c>
      <c r="F14" s="370">
        <f>J12</f>
        <v>2</v>
      </c>
      <c r="G14" s="369">
        <f>L13</f>
        <v>0</v>
      </c>
      <c r="H14" s="365" t="s">
        <v>98</v>
      </c>
      <c r="I14" s="370">
        <f>J13</f>
        <v>11</v>
      </c>
      <c r="J14" s="366"/>
      <c r="K14" s="367"/>
      <c r="L14" s="368"/>
      <c r="M14" s="369">
        <v>2</v>
      </c>
      <c r="N14" s="364" t="s">
        <v>98</v>
      </c>
      <c r="O14" s="370">
        <v>3</v>
      </c>
      <c r="P14" s="267">
        <f>IF(D14&gt;F14,1,0)+IF(G14&gt;I14,1,0)+IF(M14&gt;O14,1,0)</f>
        <v>0</v>
      </c>
      <c r="Q14" s="94">
        <f>IF(D14=F14,1,0)+IF(G14=I14,1,0)+IF(M14=O14,1,0)</f>
        <v>1</v>
      </c>
      <c r="R14" s="269">
        <v>2</v>
      </c>
      <c r="S14" s="269">
        <f>D14+G14+M14</f>
        <v>4</v>
      </c>
      <c r="T14" s="269">
        <f>F14+I14+O14</f>
        <v>16</v>
      </c>
      <c r="U14" s="586">
        <v>1</v>
      </c>
      <c r="V14" s="586"/>
      <c r="W14" s="349">
        <f>1+IF(U14&lt;U12,1,0)+IF(U14&lt;U13,1,0)+IF(U14&lt;U15,1,0)</f>
        <v>3</v>
      </c>
      <c r="X14" s="79"/>
      <c r="Y14" s="91"/>
      <c r="Z14" s="91"/>
      <c r="AA14" s="95"/>
      <c r="AB14" s="80"/>
      <c r="AC14" s="80"/>
      <c r="AD14" s="80"/>
      <c r="AE14" s="80"/>
      <c r="AF14" s="80"/>
      <c r="AG14" s="80"/>
      <c r="AH14" s="80"/>
      <c r="AI14" s="80"/>
      <c r="AJ14" s="80"/>
      <c r="AK14" s="80"/>
      <c r="AL14" s="80"/>
      <c r="AM14" s="80"/>
      <c r="AN14" s="80"/>
      <c r="AO14" s="80"/>
      <c r="AP14" s="80"/>
      <c r="AQ14" s="80"/>
      <c r="AR14" s="80"/>
      <c r="AS14" s="80"/>
      <c r="AT14" s="80"/>
      <c r="AU14" s="80"/>
      <c r="AV14" s="80"/>
      <c r="AW14" s="80"/>
      <c r="AX14" s="80"/>
      <c r="AY14" s="80"/>
      <c r="AZ14" s="80"/>
      <c r="BA14" s="80"/>
      <c r="BB14" s="80"/>
      <c r="BC14" s="80"/>
      <c r="BD14" s="80"/>
      <c r="BE14" s="80"/>
      <c r="BF14" s="80"/>
      <c r="BG14" s="80"/>
      <c r="BH14" s="80"/>
      <c r="BI14" s="80"/>
      <c r="BJ14" s="80"/>
      <c r="BK14" s="80"/>
      <c r="BL14" s="80"/>
      <c r="BM14" s="80"/>
      <c r="BN14" s="80"/>
      <c r="BO14" s="80"/>
      <c r="BP14" s="80"/>
      <c r="BQ14" s="80"/>
      <c r="BR14" s="80"/>
      <c r="BS14" s="80"/>
      <c r="BT14" s="80"/>
      <c r="BU14" s="80"/>
      <c r="BV14" s="80"/>
      <c r="BW14" s="80"/>
      <c r="BX14" s="80"/>
      <c r="BY14" s="80"/>
      <c r="BZ14" s="80"/>
      <c r="CA14" s="80"/>
      <c r="CB14" s="80"/>
      <c r="CC14" s="80"/>
      <c r="CD14" s="80"/>
      <c r="CE14" s="80"/>
      <c r="CF14" s="80"/>
      <c r="CG14" s="80"/>
      <c r="CH14" s="80"/>
      <c r="CI14" s="80"/>
      <c r="CJ14" s="80"/>
      <c r="CK14" s="80"/>
      <c r="CL14" s="80"/>
      <c r="CM14" s="80"/>
      <c r="CN14" s="80"/>
      <c r="CO14" s="80"/>
      <c r="CP14" s="80"/>
      <c r="CQ14" s="80"/>
      <c r="CR14" s="80"/>
      <c r="CS14" s="80"/>
      <c r="CT14" s="80"/>
      <c r="CU14" s="80"/>
      <c r="CV14" s="80"/>
      <c r="CW14" s="80"/>
      <c r="CX14" s="80"/>
      <c r="CY14" s="80"/>
      <c r="CZ14" s="80"/>
      <c r="DA14" s="80"/>
      <c r="DB14" s="80"/>
      <c r="DC14" s="80"/>
      <c r="DD14" s="80"/>
      <c r="DE14" s="80"/>
      <c r="DF14" s="80"/>
      <c r="DG14" s="80"/>
      <c r="DH14" s="80"/>
      <c r="DI14" s="80"/>
      <c r="DJ14" s="80"/>
      <c r="DK14" s="80"/>
      <c r="DL14" s="80"/>
      <c r="DM14" s="80"/>
      <c r="DN14" s="80"/>
      <c r="DO14" s="80"/>
      <c r="DP14" s="80"/>
      <c r="DQ14" s="80"/>
      <c r="DR14" s="80"/>
      <c r="DS14" s="80"/>
      <c r="DT14" s="80"/>
      <c r="DU14" s="80"/>
      <c r="DV14" s="80"/>
      <c r="DW14" s="80"/>
      <c r="DX14" s="80"/>
      <c r="DY14" s="80"/>
      <c r="DZ14" s="80"/>
      <c r="EA14" s="80"/>
      <c r="EB14" s="80"/>
      <c r="EC14" s="80"/>
      <c r="ED14" s="80"/>
      <c r="EE14" s="80"/>
      <c r="EF14" s="80"/>
      <c r="EG14" s="80"/>
      <c r="EH14" s="80"/>
      <c r="EI14" s="80"/>
      <c r="EJ14" s="80"/>
      <c r="EK14" s="80"/>
      <c r="EL14" s="80"/>
      <c r="EM14" s="80"/>
      <c r="EN14" s="80"/>
      <c r="EO14" s="80"/>
      <c r="EP14" s="80"/>
      <c r="EQ14" s="80"/>
      <c r="ER14" s="80"/>
      <c r="ES14" s="80"/>
      <c r="ET14" s="80"/>
      <c r="EU14" s="80"/>
      <c r="EV14" s="80"/>
      <c r="EW14" s="80"/>
      <c r="EX14" s="80"/>
      <c r="EY14" s="80"/>
      <c r="EZ14" s="80"/>
      <c r="FA14" s="80"/>
      <c r="FB14" s="80"/>
      <c r="FC14" s="80"/>
      <c r="FD14" s="80"/>
      <c r="FE14" s="80"/>
      <c r="FF14" s="80"/>
      <c r="FG14" s="80"/>
      <c r="FH14" s="80"/>
      <c r="FI14" s="80"/>
      <c r="FJ14" s="80"/>
      <c r="FK14" s="80"/>
      <c r="FL14" s="80"/>
      <c r="FM14" s="80"/>
      <c r="FN14" s="80"/>
      <c r="FO14" s="80"/>
      <c r="FP14" s="80"/>
      <c r="FQ14" s="80"/>
      <c r="FR14" s="80"/>
      <c r="FS14" s="80"/>
      <c r="FT14" s="80"/>
      <c r="FU14" s="80"/>
      <c r="FV14" s="80"/>
      <c r="FW14" s="80"/>
      <c r="FX14" s="80"/>
      <c r="FY14" s="80"/>
      <c r="FZ14" s="80"/>
      <c r="GA14" s="80"/>
      <c r="GB14" s="80"/>
      <c r="GC14" s="80"/>
      <c r="GD14" s="80"/>
      <c r="GE14" s="80"/>
      <c r="GF14" s="80"/>
      <c r="GG14" s="80"/>
      <c r="GH14" s="80"/>
      <c r="GI14" s="80"/>
      <c r="GJ14" s="80"/>
      <c r="GK14" s="80"/>
      <c r="GL14" s="80"/>
      <c r="GM14" s="80"/>
      <c r="GN14" s="80"/>
      <c r="GO14" s="80"/>
      <c r="GP14" s="80"/>
      <c r="GQ14" s="80"/>
      <c r="GR14" s="80"/>
      <c r="GS14" s="80"/>
      <c r="GT14" s="80"/>
      <c r="GU14" s="80"/>
      <c r="GV14" s="80"/>
      <c r="GW14" s="80"/>
      <c r="GX14" s="80"/>
      <c r="GY14" s="80"/>
      <c r="GZ14" s="80"/>
      <c r="HA14" s="80"/>
      <c r="HB14" s="80"/>
      <c r="HC14" s="80"/>
      <c r="HD14" s="80"/>
      <c r="HE14" s="80"/>
      <c r="HF14" s="80"/>
      <c r="HG14" s="80"/>
      <c r="HH14" s="80"/>
      <c r="HI14" s="80"/>
      <c r="HJ14" s="80"/>
      <c r="HK14" s="80"/>
      <c r="HL14" s="80"/>
      <c r="HM14" s="80"/>
      <c r="HN14" s="80"/>
      <c r="HO14" s="80"/>
      <c r="HP14" s="80"/>
      <c r="HQ14" s="80"/>
      <c r="HR14" s="80"/>
      <c r="HS14" s="80"/>
      <c r="HT14" s="80"/>
      <c r="HU14" s="80"/>
      <c r="HV14" s="80"/>
      <c r="HW14" s="80"/>
      <c r="HX14" s="80"/>
      <c r="HY14" s="80"/>
      <c r="HZ14" s="80"/>
      <c r="IA14" s="80"/>
      <c r="IB14" s="80"/>
      <c r="IC14" s="80"/>
      <c r="ID14" s="80"/>
      <c r="IE14" s="80"/>
      <c r="IF14" s="80"/>
      <c r="IG14" s="80"/>
      <c r="IH14" s="80"/>
      <c r="II14" s="80"/>
      <c r="IJ14" s="80"/>
      <c r="IK14" s="80"/>
    </row>
    <row r="15" spans="1:245" s="96" customFormat="1" ht="21" x14ac:dyDescent="0.35">
      <c r="A15" s="92">
        <v>4</v>
      </c>
      <c r="B15" s="265" t="s">
        <v>475</v>
      </c>
      <c r="C15" s="93"/>
      <c r="D15" s="369">
        <f>O12</f>
        <v>9</v>
      </c>
      <c r="E15" s="365" t="s">
        <v>98</v>
      </c>
      <c r="F15" s="370">
        <f>M12</f>
        <v>0</v>
      </c>
      <c r="G15" s="369">
        <f>O13</f>
        <v>4</v>
      </c>
      <c r="H15" s="365" t="s">
        <v>98</v>
      </c>
      <c r="I15" s="370">
        <f>M13</f>
        <v>1</v>
      </c>
      <c r="J15" s="369">
        <f>O14</f>
        <v>3</v>
      </c>
      <c r="K15" s="365" t="s">
        <v>98</v>
      </c>
      <c r="L15" s="370">
        <f>M14</f>
        <v>2</v>
      </c>
      <c r="M15" s="366"/>
      <c r="N15" s="367"/>
      <c r="O15" s="368"/>
      <c r="P15" s="267">
        <f>IF(D15&gt;F15,1,0)+IF(G15&gt;I15,1,0)+IF(J15&gt;L15,1,0)</f>
        <v>3</v>
      </c>
      <c r="Q15" s="94">
        <f>IF(D15=F15,1,0)+IF(G15=I15,1,0)+IF(J15=L15,1,0)</f>
        <v>0</v>
      </c>
      <c r="R15" s="269">
        <f>IF(E15&lt;G15,1,0)+IF(H15&lt;J15,1,0)+IF(K15&lt;M15,1,0)</f>
        <v>0</v>
      </c>
      <c r="S15" s="269">
        <f>D15+G15+J15</f>
        <v>16</v>
      </c>
      <c r="T15" s="269">
        <f>F15+I15+L15</f>
        <v>3</v>
      </c>
      <c r="U15" s="586">
        <v>9</v>
      </c>
      <c r="V15" s="586"/>
      <c r="W15" s="349">
        <f>1+IF(U15&lt;U12,1,0)+IF(U15&lt;U13,1,0)+IF(U15&lt;U14,1,0)</f>
        <v>1</v>
      </c>
      <c r="X15" s="79"/>
      <c r="Y15" s="91"/>
      <c r="Z15" s="91"/>
      <c r="AA15" s="95"/>
      <c r="AB15" s="80"/>
      <c r="AC15" s="80"/>
      <c r="AD15" s="80"/>
      <c r="AE15" s="80"/>
      <c r="AF15" s="80"/>
      <c r="AG15" s="80"/>
      <c r="AH15" s="80"/>
      <c r="AI15" s="80"/>
      <c r="AJ15" s="80"/>
      <c r="AK15" s="80"/>
      <c r="AL15" s="80"/>
      <c r="AM15" s="80"/>
      <c r="AN15" s="80"/>
      <c r="AO15" s="80"/>
      <c r="AP15" s="80"/>
      <c r="AQ15" s="80"/>
      <c r="AR15" s="80"/>
      <c r="AS15" s="80"/>
      <c r="AT15" s="80"/>
      <c r="AU15" s="80"/>
      <c r="AV15" s="80"/>
      <c r="AW15" s="80"/>
      <c r="AX15" s="80"/>
      <c r="AY15" s="80"/>
      <c r="AZ15" s="80"/>
      <c r="BA15" s="80"/>
      <c r="BB15" s="80"/>
      <c r="BC15" s="80"/>
      <c r="BD15" s="80"/>
      <c r="BE15" s="80"/>
      <c r="BF15" s="80"/>
      <c r="BG15" s="80"/>
      <c r="BH15" s="80"/>
      <c r="BI15" s="80"/>
      <c r="BJ15" s="80"/>
      <c r="BK15" s="80"/>
      <c r="BL15" s="80"/>
      <c r="BM15" s="80"/>
      <c r="BN15" s="80"/>
      <c r="BO15" s="80"/>
      <c r="BP15" s="80"/>
      <c r="BQ15" s="80"/>
      <c r="BR15" s="80"/>
      <c r="BS15" s="80"/>
      <c r="BT15" s="80"/>
      <c r="BU15" s="80"/>
      <c r="BV15" s="80"/>
      <c r="BW15" s="80"/>
      <c r="BX15" s="80"/>
      <c r="BY15" s="80"/>
      <c r="BZ15" s="80"/>
      <c r="CA15" s="80"/>
      <c r="CB15" s="80"/>
      <c r="CC15" s="80"/>
      <c r="CD15" s="80"/>
      <c r="CE15" s="80"/>
      <c r="CF15" s="80"/>
      <c r="CG15" s="80"/>
      <c r="CH15" s="80"/>
      <c r="CI15" s="80"/>
      <c r="CJ15" s="80"/>
      <c r="CK15" s="80"/>
      <c r="CL15" s="80"/>
      <c r="CM15" s="80"/>
      <c r="CN15" s="80"/>
      <c r="CO15" s="80"/>
      <c r="CP15" s="80"/>
      <c r="CQ15" s="80"/>
      <c r="CR15" s="80"/>
      <c r="CS15" s="80"/>
      <c r="CT15" s="80"/>
      <c r="CU15" s="80"/>
      <c r="CV15" s="80"/>
      <c r="CW15" s="80"/>
      <c r="CX15" s="80"/>
      <c r="CY15" s="80"/>
      <c r="CZ15" s="80"/>
      <c r="DA15" s="80"/>
      <c r="DB15" s="80"/>
      <c r="DC15" s="80"/>
      <c r="DD15" s="80"/>
      <c r="DE15" s="80"/>
      <c r="DF15" s="80"/>
      <c r="DG15" s="80"/>
      <c r="DH15" s="80"/>
      <c r="DI15" s="80"/>
      <c r="DJ15" s="80"/>
      <c r="DK15" s="80"/>
      <c r="DL15" s="80"/>
      <c r="DM15" s="80"/>
      <c r="DN15" s="80"/>
      <c r="DO15" s="80"/>
      <c r="DP15" s="80"/>
      <c r="DQ15" s="80"/>
      <c r="DR15" s="80"/>
      <c r="DS15" s="80"/>
      <c r="DT15" s="80"/>
      <c r="DU15" s="80"/>
      <c r="DV15" s="80"/>
      <c r="DW15" s="80"/>
      <c r="DX15" s="80"/>
      <c r="DY15" s="80"/>
      <c r="DZ15" s="80"/>
      <c r="EA15" s="80"/>
      <c r="EB15" s="80"/>
      <c r="EC15" s="80"/>
      <c r="ED15" s="80"/>
      <c r="EE15" s="80"/>
      <c r="EF15" s="80"/>
      <c r="EG15" s="80"/>
      <c r="EH15" s="80"/>
      <c r="EI15" s="80"/>
      <c r="EJ15" s="80"/>
      <c r="EK15" s="80"/>
      <c r="EL15" s="80"/>
      <c r="EM15" s="80"/>
      <c r="EN15" s="80"/>
      <c r="EO15" s="80"/>
      <c r="EP15" s="80"/>
      <c r="EQ15" s="80"/>
      <c r="ER15" s="80"/>
      <c r="ES15" s="80"/>
      <c r="ET15" s="80"/>
      <c r="EU15" s="80"/>
      <c r="EV15" s="80"/>
      <c r="EW15" s="80"/>
      <c r="EX15" s="80"/>
      <c r="EY15" s="80"/>
      <c r="EZ15" s="80"/>
      <c r="FA15" s="80"/>
      <c r="FB15" s="80"/>
      <c r="FC15" s="80"/>
      <c r="FD15" s="80"/>
      <c r="FE15" s="80"/>
      <c r="FF15" s="80"/>
      <c r="FG15" s="80"/>
      <c r="FH15" s="80"/>
      <c r="FI15" s="80"/>
      <c r="FJ15" s="80"/>
      <c r="FK15" s="80"/>
      <c r="FL15" s="80"/>
      <c r="FM15" s="80"/>
      <c r="FN15" s="80"/>
      <c r="FO15" s="80"/>
      <c r="FP15" s="80"/>
      <c r="FQ15" s="80"/>
      <c r="FR15" s="80"/>
      <c r="FS15" s="80"/>
      <c r="FT15" s="80"/>
      <c r="FU15" s="80"/>
      <c r="FV15" s="80"/>
      <c r="FW15" s="80"/>
      <c r="FX15" s="80"/>
      <c r="FY15" s="80"/>
      <c r="FZ15" s="80"/>
      <c r="GA15" s="80"/>
      <c r="GB15" s="80"/>
      <c r="GC15" s="80"/>
      <c r="GD15" s="80"/>
      <c r="GE15" s="80"/>
      <c r="GF15" s="80"/>
      <c r="GG15" s="80"/>
      <c r="GH15" s="80"/>
      <c r="GI15" s="80"/>
      <c r="GJ15" s="80"/>
      <c r="GK15" s="80"/>
      <c r="GL15" s="80"/>
      <c r="GM15" s="80"/>
      <c r="GN15" s="80"/>
      <c r="GO15" s="80"/>
      <c r="GP15" s="80"/>
      <c r="GQ15" s="80"/>
      <c r="GR15" s="80"/>
      <c r="GS15" s="80"/>
      <c r="GT15" s="80"/>
      <c r="GU15" s="80"/>
      <c r="GV15" s="80"/>
      <c r="GW15" s="80"/>
      <c r="GX15" s="80"/>
      <c r="GY15" s="80"/>
      <c r="GZ15" s="80"/>
      <c r="HA15" s="80"/>
      <c r="HB15" s="80"/>
      <c r="HC15" s="80"/>
      <c r="HD15" s="80"/>
      <c r="HE15" s="80"/>
      <c r="HF15" s="80"/>
      <c r="HG15" s="80"/>
      <c r="HH15" s="80"/>
      <c r="HI15" s="80"/>
      <c r="HJ15" s="80"/>
      <c r="HK15" s="80"/>
      <c r="HL15" s="80"/>
      <c r="HM15" s="80"/>
      <c r="HN15" s="80"/>
      <c r="HO15" s="80"/>
      <c r="HP15" s="80"/>
      <c r="HQ15" s="80"/>
      <c r="HR15" s="80"/>
      <c r="HS15" s="80"/>
      <c r="HT15" s="80"/>
      <c r="HU15" s="80"/>
      <c r="HV15" s="80"/>
      <c r="HW15" s="80"/>
      <c r="HX15" s="80"/>
      <c r="HY15" s="80"/>
      <c r="HZ15" s="80"/>
      <c r="IA15" s="80"/>
      <c r="IB15" s="80"/>
      <c r="IC15" s="80"/>
      <c r="ID15" s="80"/>
      <c r="IE15" s="80"/>
      <c r="IF15" s="80"/>
      <c r="IG15" s="80"/>
      <c r="IH15" s="80"/>
      <c r="II15" s="80"/>
      <c r="IJ15" s="80"/>
      <c r="IK15" s="80"/>
    </row>
    <row r="16" spans="1:245" s="96" customFormat="1" x14ac:dyDescent="0.3">
      <c r="A16" s="97"/>
      <c r="B16" s="97"/>
      <c r="C16" s="97"/>
      <c r="D16" s="98"/>
      <c r="E16" s="97"/>
      <c r="F16" s="98"/>
      <c r="G16" s="98"/>
      <c r="H16" s="97"/>
      <c r="I16" s="98"/>
      <c r="J16" s="98"/>
      <c r="K16" s="97"/>
      <c r="L16" s="98"/>
      <c r="M16" s="98"/>
      <c r="N16" s="97"/>
      <c r="O16" s="98"/>
      <c r="P16" s="99"/>
      <c r="Q16" s="98"/>
      <c r="R16" s="98"/>
      <c r="S16" s="99"/>
      <c r="T16" s="98"/>
      <c r="U16" s="587"/>
      <c r="V16" s="587"/>
      <c r="W16" s="97"/>
      <c r="X16" s="74"/>
      <c r="Y16" s="100"/>
      <c r="Z16" s="100"/>
      <c r="AA16" s="101"/>
      <c r="AB16" s="78"/>
      <c r="AC16" s="78"/>
      <c r="AD16" s="78"/>
      <c r="AE16" s="78"/>
      <c r="AF16" s="78"/>
      <c r="AG16" s="78"/>
      <c r="AH16" s="78"/>
      <c r="AI16" s="78"/>
      <c r="AJ16" s="78"/>
      <c r="AK16" s="78"/>
      <c r="AL16" s="78"/>
      <c r="AM16" s="78"/>
      <c r="AN16" s="78"/>
      <c r="AO16" s="78"/>
      <c r="AP16" s="78"/>
      <c r="AQ16" s="78"/>
      <c r="AR16" s="78"/>
      <c r="AS16" s="78"/>
      <c r="AT16" s="78"/>
      <c r="AU16" s="78"/>
      <c r="AV16" s="78"/>
      <c r="AW16" s="78"/>
      <c r="AX16" s="78"/>
      <c r="AY16" s="78"/>
      <c r="AZ16" s="78"/>
      <c r="BA16" s="78"/>
      <c r="BB16" s="78"/>
      <c r="BC16" s="78"/>
      <c r="BD16" s="78"/>
      <c r="BE16" s="78"/>
      <c r="BF16" s="78"/>
      <c r="BG16" s="78"/>
      <c r="BH16" s="78"/>
      <c r="BI16" s="78"/>
      <c r="BJ16" s="78"/>
      <c r="BK16" s="78"/>
      <c r="BL16" s="78"/>
      <c r="BM16" s="78"/>
      <c r="BN16" s="78"/>
      <c r="BO16" s="78"/>
      <c r="BP16" s="78"/>
      <c r="BQ16" s="78"/>
      <c r="BR16" s="78"/>
      <c r="BS16" s="78"/>
      <c r="BT16" s="78"/>
      <c r="BU16" s="78"/>
      <c r="BV16" s="78"/>
      <c r="BW16" s="78"/>
      <c r="BX16" s="78"/>
      <c r="BY16" s="78"/>
      <c r="BZ16" s="78"/>
      <c r="CA16" s="78"/>
      <c r="CB16" s="78"/>
      <c r="CC16" s="78"/>
      <c r="CD16" s="78"/>
      <c r="CE16" s="78"/>
      <c r="CF16" s="78"/>
      <c r="CG16" s="78"/>
      <c r="CH16" s="78"/>
      <c r="CI16" s="78"/>
      <c r="CJ16" s="78"/>
      <c r="CK16" s="78"/>
      <c r="CL16" s="78"/>
      <c r="CM16" s="78"/>
      <c r="CN16" s="78"/>
      <c r="CO16" s="78"/>
      <c r="CP16" s="78"/>
      <c r="CQ16" s="78"/>
      <c r="CR16" s="78"/>
      <c r="CS16" s="78"/>
      <c r="CT16" s="78"/>
      <c r="CU16" s="78"/>
      <c r="CV16" s="78"/>
      <c r="CW16" s="78"/>
      <c r="CX16" s="78"/>
      <c r="CY16" s="78"/>
      <c r="CZ16" s="78"/>
      <c r="DA16" s="78"/>
      <c r="DB16" s="78"/>
      <c r="DC16" s="78"/>
      <c r="DD16" s="78"/>
      <c r="DE16" s="78"/>
      <c r="DF16" s="78"/>
      <c r="DG16" s="78"/>
      <c r="DH16" s="78"/>
      <c r="DI16" s="78"/>
      <c r="DJ16" s="78"/>
      <c r="DK16" s="78"/>
      <c r="DL16" s="78"/>
      <c r="DM16" s="78"/>
      <c r="DN16" s="78"/>
      <c r="DO16" s="78"/>
      <c r="DP16" s="78"/>
      <c r="DQ16" s="78"/>
      <c r="DR16" s="78"/>
      <c r="DS16" s="78"/>
      <c r="DT16" s="78"/>
      <c r="DU16" s="78"/>
      <c r="DV16" s="78"/>
      <c r="DW16" s="78"/>
      <c r="DX16" s="78"/>
      <c r="DY16" s="78"/>
      <c r="DZ16" s="78"/>
      <c r="EA16" s="78"/>
      <c r="EB16" s="78"/>
      <c r="EC16" s="78"/>
      <c r="ED16" s="78"/>
      <c r="EE16" s="78"/>
      <c r="EF16" s="78"/>
      <c r="EG16" s="78"/>
      <c r="EH16" s="78"/>
      <c r="EI16" s="78"/>
      <c r="EJ16" s="78"/>
      <c r="EK16" s="78"/>
      <c r="EL16" s="78"/>
      <c r="EM16" s="78"/>
      <c r="EN16" s="78"/>
      <c r="EO16" s="78"/>
      <c r="EP16" s="78"/>
      <c r="EQ16" s="78"/>
      <c r="ER16" s="78"/>
      <c r="ES16" s="78"/>
      <c r="ET16" s="78"/>
      <c r="EU16" s="78"/>
      <c r="EV16" s="78"/>
      <c r="EW16" s="78"/>
      <c r="EX16" s="78"/>
      <c r="EY16" s="78"/>
      <c r="EZ16" s="78"/>
      <c r="FA16" s="78"/>
      <c r="FB16" s="78"/>
      <c r="FC16" s="78"/>
      <c r="FD16" s="78"/>
      <c r="FE16" s="78"/>
      <c r="FF16" s="78"/>
      <c r="FG16" s="78"/>
      <c r="FH16" s="78"/>
      <c r="FI16" s="78"/>
      <c r="FJ16" s="78"/>
      <c r="FK16" s="78"/>
      <c r="FL16" s="78"/>
      <c r="FM16" s="78"/>
      <c r="FN16" s="78"/>
      <c r="FO16" s="78"/>
      <c r="FP16" s="78"/>
      <c r="FQ16" s="78"/>
      <c r="FR16" s="78"/>
      <c r="FS16" s="78"/>
      <c r="FT16" s="78"/>
      <c r="FU16" s="78"/>
      <c r="FV16" s="78"/>
      <c r="FW16" s="78"/>
      <c r="FX16" s="78"/>
      <c r="FY16" s="78"/>
      <c r="FZ16" s="78"/>
      <c r="GA16" s="78"/>
      <c r="GB16" s="78"/>
      <c r="GC16" s="78"/>
      <c r="GD16" s="78"/>
      <c r="GE16" s="78"/>
      <c r="GF16" s="78"/>
      <c r="GG16" s="78"/>
      <c r="GH16" s="78"/>
      <c r="GI16" s="78"/>
      <c r="GJ16" s="78"/>
      <c r="GK16" s="78"/>
      <c r="GL16" s="78"/>
      <c r="GM16" s="78"/>
      <c r="GN16" s="78"/>
      <c r="GO16" s="78"/>
      <c r="GP16" s="78"/>
      <c r="GQ16" s="78"/>
      <c r="GR16" s="78"/>
      <c r="GS16" s="78"/>
      <c r="GT16" s="78"/>
      <c r="GU16" s="78"/>
      <c r="GV16" s="78"/>
      <c r="GW16" s="78"/>
      <c r="GX16" s="78"/>
      <c r="GY16" s="78"/>
      <c r="GZ16" s="78"/>
      <c r="HA16" s="78"/>
      <c r="HB16" s="78"/>
      <c r="HC16" s="78"/>
      <c r="HD16" s="78"/>
      <c r="HE16" s="78"/>
      <c r="HF16" s="78"/>
      <c r="HG16" s="78"/>
      <c r="HH16" s="78"/>
      <c r="HI16" s="78"/>
      <c r="HJ16" s="78"/>
      <c r="HK16" s="78"/>
      <c r="HL16" s="78"/>
      <c r="HM16" s="78"/>
      <c r="HN16" s="78"/>
      <c r="HO16" s="78"/>
      <c r="HP16" s="78"/>
      <c r="HQ16" s="78"/>
      <c r="HR16" s="78"/>
      <c r="HS16" s="78"/>
      <c r="HT16" s="78"/>
      <c r="HU16" s="78"/>
      <c r="HV16" s="78"/>
      <c r="HW16" s="78"/>
      <c r="HX16" s="78"/>
      <c r="HY16" s="78"/>
      <c r="HZ16" s="78"/>
      <c r="IA16" s="78"/>
      <c r="IB16" s="78"/>
      <c r="IC16" s="78"/>
      <c r="ID16" s="78"/>
      <c r="IE16" s="78"/>
      <c r="IF16" s="78"/>
      <c r="IG16" s="78"/>
      <c r="IH16" s="78"/>
      <c r="II16" s="78"/>
      <c r="IJ16" s="78"/>
      <c r="IK16" s="78"/>
    </row>
    <row r="17" spans="1:245" s="96" customFormat="1" ht="15.75" x14ac:dyDescent="0.25">
      <c r="A17" s="102"/>
      <c r="B17" s="103" t="s">
        <v>99</v>
      </c>
      <c r="C17" s="102"/>
      <c r="D17" s="104"/>
      <c r="E17" s="102"/>
      <c r="F17" s="104"/>
      <c r="G17" s="104"/>
      <c r="H17" s="102"/>
      <c r="I17" s="104"/>
      <c r="J17" s="104"/>
      <c r="K17" s="102"/>
      <c r="L17" s="104"/>
      <c r="M17" s="104"/>
      <c r="N17" s="102"/>
      <c r="O17" s="104"/>
      <c r="P17" s="104"/>
      <c r="Q17" s="104"/>
      <c r="R17" s="104"/>
      <c r="S17" s="104"/>
      <c r="T17" s="104"/>
      <c r="U17" s="102"/>
      <c r="V17" s="102"/>
      <c r="W17" s="102"/>
      <c r="X17" s="105"/>
      <c r="Y17" s="106"/>
      <c r="Z17" s="106"/>
      <c r="AA17" s="107"/>
    </row>
    <row r="18" spans="1:245" s="109" customFormat="1" ht="18" x14ac:dyDescent="0.25">
      <c r="A18" s="102"/>
      <c r="B18" s="108" t="s">
        <v>100</v>
      </c>
      <c r="C18" s="102"/>
      <c r="D18" s="104"/>
      <c r="E18" s="102"/>
      <c r="F18" s="104"/>
      <c r="G18" s="104"/>
      <c r="H18" s="102"/>
      <c r="I18" s="104"/>
      <c r="J18" s="104"/>
      <c r="K18" s="102"/>
      <c r="L18" s="104"/>
      <c r="M18" s="104"/>
      <c r="N18" s="102"/>
      <c r="O18" s="104"/>
      <c r="P18" s="104"/>
      <c r="Q18" s="104"/>
      <c r="R18" s="104"/>
      <c r="S18" s="104"/>
      <c r="T18" s="104"/>
      <c r="U18" s="102"/>
      <c r="V18" s="102" t="s">
        <v>487</v>
      </c>
      <c r="W18" s="102"/>
      <c r="X18" s="105"/>
      <c r="Y18" s="106"/>
      <c r="Z18" s="106"/>
      <c r="AA18" s="107"/>
      <c r="AB18" s="96"/>
      <c r="AC18" s="96"/>
      <c r="AD18" s="96"/>
      <c r="AE18" s="96"/>
      <c r="AF18" s="96"/>
      <c r="AG18" s="96"/>
      <c r="AH18" s="96"/>
      <c r="AI18" s="96"/>
      <c r="AJ18" s="96"/>
      <c r="AK18" s="96"/>
      <c r="AL18" s="96"/>
      <c r="AM18" s="96"/>
      <c r="AN18" s="96"/>
      <c r="AO18" s="96"/>
      <c r="AP18" s="96"/>
      <c r="AQ18" s="96"/>
      <c r="AR18" s="96"/>
      <c r="AS18" s="96"/>
      <c r="AT18" s="96"/>
      <c r="AU18" s="96"/>
      <c r="AV18" s="96"/>
      <c r="AW18" s="96"/>
      <c r="AX18" s="96"/>
      <c r="AY18" s="96"/>
      <c r="AZ18" s="96"/>
      <c r="BA18" s="96"/>
      <c r="BB18" s="96"/>
      <c r="BC18" s="96"/>
      <c r="BD18" s="96"/>
      <c r="BE18" s="96"/>
      <c r="BF18" s="96"/>
      <c r="BG18" s="96"/>
      <c r="BH18" s="96"/>
      <c r="BI18" s="96"/>
      <c r="BJ18" s="96"/>
      <c r="BK18" s="96"/>
      <c r="BL18" s="96"/>
      <c r="BM18" s="96"/>
      <c r="BN18" s="96"/>
      <c r="BO18" s="96"/>
      <c r="BP18" s="96"/>
      <c r="BQ18" s="96"/>
      <c r="BR18" s="96"/>
      <c r="BS18" s="96"/>
      <c r="BT18" s="96"/>
      <c r="BU18" s="96"/>
      <c r="BV18" s="96"/>
      <c r="BW18" s="96"/>
      <c r="BX18" s="96"/>
      <c r="BY18" s="96"/>
      <c r="BZ18" s="96"/>
      <c r="CA18" s="96"/>
      <c r="CB18" s="96"/>
      <c r="CC18" s="96"/>
      <c r="CD18" s="96"/>
      <c r="CE18" s="96"/>
      <c r="CF18" s="96"/>
      <c r="CG18" s="96"/>
      <c r="CH18" s="96"/>
      <c r="CI18" s="96"/>
      <c r="CJ18" s="96"/>
      <c r="CK18" s="96"/>
      <c r="CL18" s="96"/>
      <c r="CM18" s="96"/>
      <c r="CN18" s="96"/>
      <c r="CO18" s="96"/>
      <c r="CP18" s="96"/>
      <c r="CQ18" s="96"/>
      <c r="CR18" s="96"/>
      <c r="CS18" s="96"/>
      <c r="CT18" s="96"/>
      <c r="CU18" s="96"/>
      <c r="CV18" s="96"/>
      <c r="CW18" s="96"/>
      <c r="CX18" s="96"/>
      <c r="CY18" s="96"/>
      <c r="CZ18" s="96"/>
      <c r="DA18" s="96"/>
      <c r="DB18" s="96"/>
      <c r="DC18" s="96"/>
      <c r="DD18" s="96"/>
      <c r="DE18" s="96"/>
      <c r="DF18" s="96"/>
      <c r="DG18" s="96"/>
      <c r="DH18" s="96"/>
      <c r="DI18" s="96"/>
      <c r="DJ18" s="96"/>
      <c r="DK18" s="96"/>
      <c r="DL18" s="96"/>
      <c r="DM18" s="96"/>
      <c r="DN18" s="96"/>
      <c r="DO18" s="96"/>
      <c r="DP18" s="96"/>
      <c r="DQ18" s="96"/>
      <c r="DR18" s="96"/>
      <c r="DS18" s="96"/>
      <c r="DT18" s="96"/>
      <c r="DU18" s="96"/>
      <c r="DV18" s="96"/>
      <c r="DW18" s="96"/>
      <c r="DX18" s="96"/>
      <c r="DY18" s="96"/>
      <c r="DZ18" s="96"/>
      <c r="EA18" s="96"/>
      <c r="EB18" s="96"/>
      <c r="EC18" s="96"/>
      <c r="ED18" s="96"/>
      <c r="EE18" s="96"/>
      <c r="EF18" s="96"/>
      <c r="EG18" s="96"/>
      <c r="EH18" s="96"/>
      <c r="EI18" s="96"/>
      <c r="EJ18" s="96"/>
      <c r="EK18" s="96"/>
      <c r="EL18" s="96"/>
      <c r="EM18" s="96"/>
      <c r="EN18" s="96"/>
      <c r="EO18" s="96"/>
      <c r="EP18" s="96"/>
      <c r="EQ18" s="96"/>
      <c r="ER18" s="96"/>
      <c r="ES18" s="96"/>
      <c r="ET18" s="96"/>
      <c r="EU18" s="96"/>
      <c r="EV18" s="96"/>
      <c r="EW18" s="96"/>
      <c r="EX18" s="96"/>
      <c r="EY18" s="96"/>
      <c r="EZ18" s="96"/>
      <c r="FA18" s="96"/>
      <c r="FB18" s="96"/>
      <c r="FC18" s="96"/>
      <c r="FD18" s="96"/>
      <c r="FE18" s="96"/>
      <c r="FF18" s="96"/>
      <c r="FG18" s="96"/>
      <c r="FH18" s="96"/>
      <c r="FI18" s="96"/>
      <c r="FJ18" s="96"/>
      <c r="FK18" s="96"/>
      <c r="FL18" s="96"/>
      <c r="FM18" s="96"/>
      <c r="FN18" s="96"/>
      <c r="FO18" s="96"/>
      <c r="FP18" s="96"/>
      <c r="FQ18" s="96"/>
      <c r="FR18" s="96"/>
      <c r="FS18" s="96"/>
      <c r="FT18" s="96"/>
      <c r="FU18" s="96"/>
      <c r="FV18" s="96"/>
      <c r="FW18" s="96"/>
      <c r="FX18" s="96"/>
      <c r="FY18" s="96"/>
      <c r="FZ18" s="96"/>
      <c r="GA18" s="96"/>
      <c r="GB18" s="96"/>
      <c r="GC18" s="96"/>
      <c r="GD18" s="96"/>
      <c r="GE18" s="96"/>
      <c r="GF18" s="96"/>
      <c r="GG18" s="96"/>
      <c r="GH18" s="96"/>
      <c r="GI18" s="96"/>
      <c r="GJ18" s="96"/>
      <c r="GK18" s="96"/>
      <c r="GL18" s="96"/>
      <c r="GM18" s="96"/>
      <c r="GN18" s="96"/>
      <c r="GO18" s="96"/>
      <c r="GP18" s="96"/>
      <c r="GQ18" s="96"/>
      <c r="GR18" s="96"/>
      <c r="GS18" s="96"/>
      <c r="GT18" s="96"/>
      <c r="GU18" s="96"/>
      <c r="GV18" s="96"/>
      <c r="GW18" s="96"/>
      <c r="GX18" s="96"/>
      <c r="GY18" s="96"/>
      <c r="GZ18" s="96"/>
      <c r="HA18" s="96"/>
      <c r="HB18" s="96"/>
      <c r="HC18" s="96"/>
      <c r="HD18" s="96"/>
      <c r="HE18" s="96"/>
      <c r="HF18" s="96"/>
      <c r="HG18" s="96"/>
      <c r="HH18" s="96"/>
      <c r="HI18" s="96"/>
      <c r="HJ18" s="96"/>
      <c r="HK18" s="96"/>
      <c r="HL18" s="96"/>
      <c r="HM18" s="96"/>
      <c r="HN18" s="96"/>
      <c r="HO18" s="96"/>
      <c r="HP18" s="96"/>
      <c r="HQ18" s="96"/>
      <c r="HR18" s="96"/>
      <c r="HS18" s="96"/>
      <c r="HT18" s="96"/>
      <c r="HU18" s="96"/>
      <c r="HV18" s="96"/>
      <c r="HW18" s="96"/>
      <c r="HX18" s="96"/>
      <c r="HY18" s="96"/>
      <c r="HZ18" s="96"/>
      <c r="IA18" s="96"/>
      <c r="IB18" s="96"/>
      <c r="IC18" s="96"/>
      <c r="ID18" s="96"/>
      <c r="IE18" s="96"/>
      <c r="IF18" s="96"/>
      <c r="IG18" s="96"/>
      <c r="IH18" s="96"/>
      <c r="II18" s="96"/>
      <c r="IJ18" s="96"/>
      <c r="IK18" s="96"/>
    </row>
    <row r="19" spans="1:245" s="109" customFormat="1" ht="18" x14ac:dyDescent="0.25">
      <c r="A19" s="102"/>
      <c r="B19" s="102"/>
      <c r="C19" s="102"/>
      <c r="D19" s="104"/>
      <c r="E19" s="102"/>
      <c r="F19" s="104"/>
      <c r="G19" s="104"/>
      <c r="H19" s="102"/>
      <c r="I19" s="104"/>
      <c r="J19" s="104"/>
      <c r="K19" s="102"/>
      <c r="L19" s="104"/>
      <c r="M19" s="104"/>
      <c r="N19" s="102"/>
      <c r="O19" s="104"/>
      <c r="P19" s="104"/>
      <c r="Q19" s="104"/>
      <c r="R19" s="104"/>
      <c r="S19" s="104"/>
      <c r="T19" s="104"/>
      <c r="U19" s="102"/>
      <c r="V19" s="102"/>
      <c r="W19" s="102"/>
      <c r="X19" s="105"/>
      <c r="Y19" s="106"/>
      <c r="Z19" s="106"/>
      <c r="AA19" s="107"/>
      <c r="AB19" s="96"/>
      <c r="AC19" s="96"/>
      <c r="AD19" s="96"/>
      <c r="AE19" s="96"/>
      <c r="AF19" s="96"/>
      <c r="AG19" s="96"/>
      <c r="AH19" s="96"/>
      <c r="AI19" s="96"/>
      <c r="AJ19" s="96"/>
      <c r="AK19" s="96"/>
      <c r="AL19" s="96"/>
      <c r="AM19" s="96"/>
      <c r="AN19" s="96"/>
      <c r="AO19" s="96"/>
      <c r="AP19" s="96"/>
      <c r="AQ19" s="96"/>
      <c r="AR19" s="96"/>
      <c r="AS19" s="96"/>
      <c r="AT19" s="96"/>
      <c r="AU19" s="96"/>
      <c r="AV19" s="96"/>
      <c r="AW19" s="96"/>
      <c r="AX19" s="96"/>
      <c r="AY19" s="96"/>
      <c r="AZ19" s="96"/>
      <c r="BA19" s="96"/>
      <c r="BB19" s="96"/>
      <c r="BC19" s="96"/>
      <c r="BD19" s="96"/>
      <c r="BE19" s="96"/>
      <c r="BF19" s="96"/>
      <c r="BG19" s="96"/>
      <c r="BH19" s="96"/>
      <c r="BI19" s="96"/>
      <c r="BJ19" s="96"/>
      <c r="BK19" s="96"/>
      <c r="BL19" s="96"/>
      <c r="BM19" s="96"/>
      <c r="BN19" s="96"/>
      <c r="BO19" s="96"/>
      <c r="BP19" s="96"/>
      <c r="BQ19" s="96"/>
      <c r="BR19" s="96"/>
      <c r="BS19" s="96"/>
      <c r="BT19" s="96"/>
      <c r="BU19" s="96"/>
      <c r="BV19" s="96"/>
      <c r="BW19" s="96"/>
      <c r="BX19" s="96"/>
      <c r="BY19" s="96"/>
      <c r="BZ19" s="96"/>
      <c r="CA19" s="96"/>
      <c r="CB19" s="96"/>
      <c r="CC19" s="96"/>
      <c r="CD19" s="96"/>
      <c r="CE19" s="96"/>
      <c r="CF19" s="96"/>
      <c r="CG19" s="96"/>
      <c r="CH19" s="96"/>
      <c r="CI19" s="96"/>
      <c r="CJ19" s="96"/>
      <c r="CK19" s="96"/>
      <c r="CL19" s="96"/>
      <c r="CM19" s="96"/>
      <c r="CN19" s="96"/>
      <c r="CO19" s="96"/>
      <c r="CP19" s="96"/>
      <c r="CQ19" s="96"/>
      <c r="CR19" s="96"/>
      <c r="CS19" s="96"/>
      <c r="CT19" s="96"/>
      <c r="CU19" s="96"/>
      <c r="CV19" s="96"/>
      <c r="CW19" s="96"/>
      <c r="CX19" s="96"/>
      <c r="CY19" s="96"/>
      <c r="CZ19" s="96"/>
      <c r="DA19" s="96"/>
      <c r="DB19" s="96"/>
      <c r="DC19" s="96"/>
      <c r="DD19" s="96"/>
      <c r="DE19" s="96"/>
      <c r="DF19" s="96"/>
      <c r="DG19" s="96"/>
      <c r="DH19" s="96"/>
      <c r="DI19" s="96"/>
      <c r="DJ19" s="96"/>
      <c r="DK19" s="96"/>
      <c r="DL19" s="96"/>
      <c r="DM19" s="96"/>
      <c r="DN19" s="96"/>
      <c r="DO19" s="96"/>
      <c r="DP19" s="96"/>
      <c r="DQ19" s="96"/>
      <c r="DR19" s="96"/>
      <c r="DS19" s="96"/>
      <c r="DT19" s="96"/>
      <c r="DU19" s="96"/>
      <c r="DV19" s="96"/>
      <c r="DW19" s="96"/>
      <c r="DX19" s="96"/>
      <c r="DY19" s="96"/>
      <c r="DZ19" s="96"/>
      <c r="EA19" s="96"/>
      <c r="EB19" s="96"/>
      <c r="EC19" s="96"/>
      <c r="ED19" s="96"/>
      <c r="EE19" s="96"/>
      <c r="EF19" s="96"/>
      <c r="EG19" s="96"/>
      <c r="EH19" s="96"/>
      <c r="EI19" s="96"/>
      <c r="EJ19" s="96"/>
      <c r="EK19" s="96"/>
      <c r="EL19" s="96"/>
      <c r="EM19" s="96"/>
      <c r="EN19" s="96"/>
      <c r="EO19" s="96"/>
      <c r="EP19" s="96"/>
      <c r="EQ19" s="96"/>
      <c r="ER19" s="96"/>
      <c r="ES19" s="96"/>
      <c r="ET19" s="96"/>
      <c r="EU19" s="96"/>
      <c r="EV19" s="96"/>
      <c r="EW19" s="96"/>
      <c r="EX19" s="96"/>
      <c r="EY19" s="96"/>
      <c r="EZ19" s="96"/>
      <c r="FA19" s="96"/>
      <c r="FB19" s="96"/>
      <c r="FC19" s="96"/>
      <c r="FD19" s="96"/>
      <c r="FE19" s="96"/>
      <c r="FF19" s="96"/>
      <c r="FG19" s="96"/>
      <c r="FH19" s="96"/>
      <c r="FI19" s="96"/>
      <c r="FJ19" s="96"/>
      <c r="FK19" s="96"/>
      <c r="FL19" s="96"/>
      <c r="FM19" s="96"/>
      <c r="FN19" s="96"/>
      <c r="FO19" s="96"/>
      <c r="FP19" s="96"/>
      <c r="FQ19" s="96"/>
      <c r="FR19" s="96"/>
      <c r="FS19" s="96"/>
      <c r="FT19" s="96"/>
      <c r="FU19" s="96"/>
      <c r="FV19" s="96"/>
      <c r="FW19" s="96"/>
      <c r="FX19" s="96"/>
      <c r="FY19" s="96"/>
      <c r="FZ19" s="96"/>
      <c r="GA19" s="96"/>
      <c r="GB19" s="96"/>
      <c r="GC19" s="96"/>
      <c r="GD19" s="96"/>
      <c r="GE19" s="96"/>
      <c r="GF19" s="96"/>
      <c r="GG19" s="96"/>
      <c r="GH19" s="96"/>
      <c r="GI19" s="96"/>
      <c r="GJ19" s="96"/>
      <c r="GK19" s="96"/>
      <c r="GL19" s="96"/>
      <c r="GM19" s="96"/>
      <c r="GN19" s="96"/>
      <c r="GO19" s="96"/>
      <c r="GP19" s="96"/>
      <c r="GQ19" s="96"/>
      <c r="GR19" s="96"/>
      <c r="GS19" s="96"/>
      <c r="GT19" s="96"/>
      <c r="GU19" s="96"/>
      <c r="GV19" s="96"/>
      <c r="GW19" s="96"/>
      <c r="GX19" s="96"/>
      <c r="GY19" s="96"/>
      <c r="GZ19" s="96"/>
      <c r="HA19" s="96"/>
      <c r="HB19" s="96"/>
      <c r="HC19" s="96"/>
      <c r="HD19" s="96"/>
      <c r="HE19" s="96"/>
      <c r="HF19" s="96"/>
      <c r="HG19" s="96"/>
      <c r="HH19" s="96"/>
      <c r="HI19" s="96"/>
      <c r="HJ19" s="96"/>
      <c r="HK19" s="96"/>
      <c r="HL19" s="96"/>
      <c r="HM19" s="96"/>
      <c r="HN19" s="96"/>
      <c r="HO19" s="96"/>
      <c r="HP19" s="96"/>
      <c r="HQ19" s="96"/>
      <c r="HR19" s="96"/>
      <c r="HS19" s="96"/>
      <c r="HT19" s="96"/>
      <c r="HU19" s="96"/>
      <c r="HV19" s="96"/>
      <c r="HW19" s="96"/>
      <c r="HX19" s="96"/>
      <c r="HY19" s="96"/>
      <c r="HZ19" s="96"/>
      <c r="IA19" s="96"/>
      <c r="IB19" s="96"/>
      <c r="IC19" s="96"/>
      <c r="ID19" s="96"/>
      <c r="IE19" s="96"/>
      <c r="IF19" s="96"/>
      <c r="IG19" s="96"/>
      <c r="IH19" s="96"/>
      <c r="II19" s="96"/>
      <c r="IJ19" s="96"/>
      <c r="IK19" s="96"/>
    </row>
    <row r="20" spans="1:245" s="109" customFormat="1" x14ac:dyDescent="0.25">
      <c r="A20" s="110"/>
      <c r="B20" s="584" t="s">
        <v>101</v>
      </c>
      <c r="C20" s="584"/>
      <c r="D20" s="584"/>
      <c r="E20" s="584"/>
      <c r="F20" s="584"/>
      <c r="G20" s="584"/>
      <c r="H20" s="584"/>
      <c r="I20" s="584"/>
      <c r="J20" s="584"/>
      <c r="K20" s="584"/>
      <c r="L20" s="584"/>
      <c r="M20" s="584"/>
      <c r="N20" s="584"/>
      <c r="O20" s="584"/>
      <c r="P20" s="584"/>
      <c r="Q20" s="584"/>
      <c r="R20" s="584"/>
      <c r="S20" s="584"/>
      <c r="T20" s="584"/>
      <c r="U20" s="584"/>
      <c r="V20" s="584"/>
      <c r="W20" s="584"/>
      <c r="X20" s="111"/>
      <c r="Y20" s="112"/>
      <c r="Z20" s="112"/>
      <c r="AA20" s="113"/>
    </row>
    <row r="21" spans="1:245" s="109" customFormat="1" ht="18" x14ac:dyDescent="0.25">
      <c r="A21" s="110"/>
      <c r="B21" s="585" t="s">
        <v>474</v>
      </c>
      <c r="C21" s="585"/>
      <c r="D21" s="585"/>
      <c r="E21" s="585"/>
      <c r="F21" s="585"/>
      <c r="G21" s="585"/>
      <c r="H21" s="585"/>
      <c r="I21" s="585"/>
      <c r="J21" s="585"/>
      <c r="K21" s="585"/>
      <c r="L21" s="585"/>
      <c r="M21" s="585"/>
      <c r="N21" s="585"/>
      <c r="O21" s="585"/>
      <c r="P21" s="585"/>
      <c r="Q21" s="585"/>
      <c r="R21" s="585"/>
      <c r="S21" s="585"/>
      <c r="T21" s="585"/>
      <c r="U21" s="585"/>
      <c r="V21" s="585"/>
      <c r="W21" s="585"/>
    </row>
    <row r="22" spans="1:245" s="109" customFormat="1" ht="18" x14ac:dyDescent="0.25">
      <c r="A22" s="110"/>
      <c r="B22" s="585"/>
      <c r="C22" s="585"/>
      <c r="D22" s="585"/>
      <c r="E22" s="585"/>
      <c r="F22" s="585"/>
      <c r="G22" s="585"/>
      <c r="H22" s="585"/>
      <c r="I22" s="585"/>
      <c r="J22" s="585"/>
      <c r="K22" s="585"/>
      <c r="L22" s="585"/>
      <c r="M22" s="585"/>
      <c r="N22" s="585"/>
      <c r="O22" s="585"/>
      <c r="P22" s="585"/>
      <c r="Q22" s="585"/>
      <c r="R22" s="585"/>
      <c r="S22" s="585"/>
      <c r="T22" s="585"/>
      <c r="U22" s="585"/>
      <c r="V22" s="585"/>
      <c r="W22" s="585"/>
    </row>
    <row r="23" spans="1:245" s="109" customFormat="1" ht="18" x14ac:dyDescent="0.25">
      <c r="A23" s="110"/>
      <c r="B23" s="585"/>
      <c r="C23" s="585"/>
      <c r="D23" s="585"/>
      <c r="E23" s="585"/>
      <c r="F23" s="585"/>
      <c r="G23" s="585"/>
      <c r="H23" s="585"/>
      <c r="I23" s="585"/>
      <c r="J23" s="585"/>
      <c r="K23" s="585"/>
      <c r="L23" s="585"/>
      <c r="M23" s="585"/>
      <c r="N23" s="585"/>
      <c r="O23" s="585"/>
      <c r="P23" s="585"/>
      <c r="Q23" s="585"/>
      <c r="R23" s="585"/>
      <c r="S23" s="585"/>
      <c r="T23" s="585"/>
      <c r="U23" s="585"/>
      <c r="V23" s="585"/>
      <c r="W23" s="585"/>
    </row>
    <row r="24" spans="1:245" s="109" customFormat="1" ht="18" x14ac:dyDescent="0.25">
      <c r="A24" s="110"/>
      <c r="B24" s="585"/>
      <c r="C24" s="585"/>
      <c r="D24" s="585"/>
      <c r="E24" s="585"/>
      <c r="F24" s="585"/>
      <c r="G24" s="585"/>
      <c r="H24" s="585"/>
      <c r="I24" s="585"/>
      <c r="J24" s="585"/>
      <c r="K24" s="585"/>
      <c r="L24" s="585"/>
      <c r="M24" s="585"/>
      <c r="N24" s="585"/>
      <c r="O24" s="585"/>
      <c r="P24" s="585"/>
      <c r="Q24" s="585"/>
      <c r="R24" s="585"/>
      <c r="S24" s="585"/>
      <c r="T24" s="585"/>
      <c r="U24" s="585"/>
      <c r="V24" s="585"/>
      <c r="W24" s="585"/>
    </row>
    <row r="25" spans="1:245" s="109" customFormat="1" ht="18" x14ac:dyDescent="0.25">
      <c r="A25" s="111"/>
      <c r="B25" s="581" t="s">
        <v>478</v>
      </c>
      <c r="C25" s="581"/>
      <c r="D25" s="581"/>
      <c r="E25" s="581"/>
      <c r="F25" s="581"/>
      <c r="G25" s="581"/>
      <c r="H25" s="581"/>
      <c r="I25" s="581"/>
      <c r="J25" s="581"/>
      <c r="K25" s="581"/>
      <c r="L25" s="581"/>
      <c r="M25" s="581"/>
      <c r="N25" s="581"/>
      <c r="O25" s="581"/>
      <c r="P25" s="581"/>
      <c r="Q25" s="581"/>
      <c r="R25" s="581"/>
      <c r="S25" s="581"/>
      <c r="T25" s="581"/>
      <c r="U25" s="581"/>
      <c r="V25" s="581"/>
      <c r="W25" s="581"/>
      <c r="X25" s="111"/>
    </row>
    <row r="26" spans="1:245" s="109" customFormat="1" ht="18" x14ac:dyDescent="0.25">
      <c r="A26" s="111"/>
      <c r="B26" s="581"/>
      <c r="C26" s="581"/>
      <c r="D26" s="581"/>
      <c r="E26" s="581"/>
      <c r="F26" s="581"/>
      <c r="G26" s="581"/>
      <c r="H26" s="581"/>
      <c r="I26" s="581"/>
      <c r="J26" s="581"/>
      <c r="K26" s="581"/>
      <c r="L26" s="581"/>
      <c r="M26" s="581"/>
      <c r="N26" s="581"/>
      <c r="O26" s="581"/>
      <c r="P26" s="581"/>
      <c r="Q26" s="581"/>
      <c r="R26" s="581"/>
      <c r="S26" s="581"/>
      <c r="T26" s="581"/>
      <c r="U26" s="581"/>
      <c r="V26" s="581"/>
      <c r="W26" s="581"/>
      <c r="X26" s="111"/>
    </row>
    <row r="27" spans="1:245" s="109" customFormat="1" ht="18" x14ac:dyDescent="0.25">
      <c r="A27" s="111"/>
      <c r="B27" s="581"/>
      <c r="C27" s="581"/>
      <c r="D27" s="581"/>
      <c r="E27" s="581"/>
      <c r="F27" s="581"/>
      <c r="G27" s="581"/>
      <c r="H27" s="581"/>
      <c r="I27" s="581"/>
      <c r="J27" s="581"/>
      <c r="K27" s="581"/>
      <c r="L27" s="581"/>
      <c r="M27" s="581"/>
      <c r="N27" s="581"/>
      <c r="O27" s="581"/>
      <c r="P27" s="581"/>
      <c r="Q27" s="581"/>
      <c r="R27" s="581"/>
      <c r="S27" s="581"/>
      <c r="T27" s="581"/>
      <c r="U27" s="581"/>
      <c r="V27" s="581"/>
      <c r="W27" s="581"/>
      <c r="X27" s="111"/>
    </row>
    <row r="28" spans="1:245" s="109" customFormat="1" ht="18" x14ac:dyDescent="0.25">
      <c r="A28" s="111"/>
      <c r="B28" s="581"/>
      <c r="C28" s="581"/>
      <c r="D28" s="581"/>
      <c r="E28" s="581"/>
      <c r="F28" s="581"/>
      <c r="G28" s="581"/>
      <c r="H28" s="581"/>
      <c r="I28" s="581"/>
      <c r="J28" s="581"/>
      <c r="K28" s="581"/>
      <c r="L28" s="581"/>
      <c r="M28" s="581"/>
      <c r="N28" s="581"/>
      <c r="O28" s="581"/>
      <c r="P28" s="581"/>
      <c r="Q28" s="581"/>
      <c r="R28" s="581"/>
      <c r="S28" s="581"/>
      <c r="T28" s="581"/>
      <c r="U28" s="581"/>
      <c r="V28" s="581"/>
      <c r="W28" s="581"/>
      <c r="X28" s="111"/>
    </row>
    <row r="29" spans="1:245" s="109" customFormat="1" ht="18" x14ac:dyDescent="0.25">
      <c r="A29" s="111"/>
      <c r="B29" s="581" t="s">
        <v>211</v>
      </c>
      <c r="C29" s="581"/>
      <c r="D29" s="581"/>
      <c r="E29" s="581"/>
      <c r="F29" s="581"/>
      <c r="G29" s="581"/>
      <c r="H29" s="581"/>
      <c r="I29" s="581"/>
      <c r="J29" s="581"/>
      <c r="K29" s="581"/>
      <c r="L29" s="581"/>
      <c r="M29" s="581"/>
      <c r="N29" s="581"/>
      <c r="O29" s="581"/>
      <c r="P29" s="581"/>
      <c r="Q29" s="581"/>
      <c r="R29" s="581"/>
      <c r="S29" s="581"/>
      <c r="T29" s="581"/>
      <c r="U29" s="581"/>
      <c r="V29" s="581"/>
      <c r="W29" s="581"/>
      <c r="X29" s="111"/>
    </row>
    <row r="30" spans="1:245" x14ac:dyDescent="0.3">
      <c r="A30" s="111"/>
      <c r="B30" s="581" t="s">
        <v>473</v>
      </c>
      <c r="C30" s="581"/>
      <c r="D30" s="581"/>
      <c r="E30" s="581"/>
      <c r="F30" s="581"/>
      <c r="G30" s="581"/>
      <c r="H30" s="581"/>
      <c r="I30" s="581"/>
      <c r="J30" s="581"/>
      <c r="K30" s="581"/>
      <c r="L30" s="581"/>
      <c r="M30" s="581"/>
      <c r="N30" s="581"/>
      <c r="O30" s="581"/>
      <c r="P30" s="581"/>
      <c r="Q30" s="581"/>
      <c r="R30" s="581"/>
      <c r="S30" s="581"/>
      <c r="T30" s="581"/>
      <c r="U30" s="581"/>
      <c r="V30" s="581"/>
      <c r="W30" s="581"/>
      <c r="X30" s="111"/>
      <c r="Y30" s="109"/>
      <c r="Z30" s="109"/>
      <c r="AA30" s="109"/>
      <c r="AB30" s="109"/>
      <c r="AC30" s="109"/>
      <c r="AD30" s="109"/>
      <c r="AE30" s="109"/>
      <c r="AF30" s="109"/>
      <c r="AG30" s="109"/>
      <c r="AH30" s="109"/>
      <c r="AI30" s="109"/>
      <c r="AJ30" s="109"/>
      <c r="AK30" s="109"/>
      <c r="AL30" s="109"/>
      <c r="AM30" s="109"/>
      <c r="AN30" s="109"/>
      <c r="AO30" s="109"/>
      <c r="AP30" s="109"/>
      <c r="AQ30" s="109"/>
      <c r="AR30" s="109"/>
      <c r="AS30" s="109"/>
      <c r="AT30" s="109"/>
      <c r="AU30" s="109"/>
      <c r="AV30" s="109"/>
      <c r="AW30" s="109"/>
      <c r="AX30" s="109"/>
      <c r="AY30" s="109"/>
      <c r="AZ30" s="109"/>
      <c r="BA30" s="109"/>
      <c r="BB30" s="109"/>
      <c r="BC30" s="109"/>
      <c r="BD30" s="109"/>
      <c r="BE30" s="109"/>
      <c r="BF30" s="109"/>
      <c r="BG30" s="109"/>
      <c r="BH30" s="109"/>
      <c r="BI30" s="109"/>
      <c r="BJ30" s="109"/>
      <c r="BK30" s="109"/>
      <c r="BL30" s="109"/>
      <c r="BM30" s="109"/>
      <c r="BN30" s="109"/>
      <c r="BO30" s="109"/>
      <c r="BP30" s="109"/>
      <c r="BQ30" s="109"/>
      <c r="BR30" s="109"/>
      <c r="BS30" s="109"/>
      <c r="BT30" s="109"/>
      <c r="BU30" s="109"/>
      <c r="BV30" s="109"/>
      <c r="BW30" s="109"/>
      <c r="BX30" s="109"/>
      <c r="BY30" s="109"/>
      <c r="BZ30" s="109"/>
      <c r="CA30" s="109"/>
      <c r="CB30" s="109"/>
      <c r="CC30" s="109"/>
      <c r="CD30" s="109"/>
      <c r="CE30" s="109"/>
      <c r="CF30" s="109"/>
      <c r="CG30" s="109"/>
      <c r="CH30" s="109"/>
      <c r="CI30" s="109"/>
      <c r="CJ30" s="109"/>
      <c r="CK30" s="109"/>
      <c r="CL30" s="109"/>
      <c r="CM30" s="109"/>
      <c r="CN30" s="109"/>
      <c r="CO30" s="109"/>
      <c r="CP30" s="109"/>
      <c r="CQ30" s="109"/>
      <c r="CR30" s="109"/>
      <c r="CS30" s="109"/>
      <c r="CT30" s="109"/>
      <c r="CU30" s="109"/>
      <c r="CV30" s="109"/>
      <c r="CW30" s="109"/>
      <c r="CX30" s="109"/>
      <c r="CY30" s="109"/>
      <c r="CZ30" s="109"/>
      <c r="DA30" s="109"/>
      <c r="DB30" s="109"/>
      <c r="DC30" s="109"/>
      <c r="DD30" s="109"/>
      <c r="DE30" s="109"/>
      <c r="DF30" s="109"/>
      <c r="DG30" s="109"/>
      <c r="DH30" s="109"/>
      <c r="DI30" s="109"/>
      <c r="DJ30" s="109"/>
      <c r="DK30" s="109"/>
      <c r="DL30" s="109"/>
      <c r="DM30" s="109"/>
      <c r="DN30" s="109"/>
      <c r="DO30" s="109"/>
      <c r="DP30" s="109"/>
      <c r="DQ30" s="109"/>
      <c r="DR30" s="109"/>
      <c r="DS30" s="109"/>
      <c r="DT30" s="109"/>
      <c r="DU30" s="109"/>
      <c r="DV30" s="109"/>
      <c r="DW30" s="109"/>
      <c r="DX30" s="109"/>
      <c r="DY30" s="109"/>
      <c r="DZ30" s="109"/>
      <c r="EA30" s="109"/>
      <c r="EB30" s="109"/>
      <c r="EC30" s="109"/>
      <c r="ED30" s="109"/>
      <c r="EE30" s="109"/>
      <c r="EF30" s="109"/>
      <c r="EG30" s="109"/>
      <c r="EH30" s="109"/>
      <c r="EI30" s="109"/>
      <c r="EJ30" s="109"/>
      <c r="EK30" s="109"/>
      <c r="EL30" s="109"/>
      <c r="EM30" s="109"/>
      <c r="EN30" s="109"/>
      <c r="EO30" s="109"/>
      <c r="EP30" s="109"/>
      <c r="EQ30" s="109"/>
      <c r="ER30" s="109"/>
      <c r="ES30" s="109"/>
      <c r="ET30" s="109"/>
      <c r="EU30" s="109"/>
      <c r="EV30" s="109"/>
      <c r="EW30" s="109"/>
      <c r="EX30" s="109"/>
      <c r="EY30" s="109"/>
      <c r="EZ30" s="109"/>
      <c r="FA30" s="109"/>
      <c r="FB30" s="109"/>
      <c r="FC30" s="109"/>
      <c r="FD30" s="109"/>
      <c r="FE30" s="109"/>
      <c r="FF30" s="109"/>
      <c r="FG30" s="109"/>
      <c r="FH30" s="109"/>
      <c r="FI30" s="109"/>
      <c r="FJ30" s="109"/>
      <c r="FK30" s="109"/>
      <c r="FL30" s="109"/>
      <c r="FM30" s="109"/>
      <c r="FN30" s="109"/>
      <c r="FO30" s="109"/>
      <c r="FP30" s="109"/>
      <c r="FQ30" s="109"/>
      <c r="FR30" s="109"/>
      <c r="FS30" s="109"/>
      <c r="FT30" s="109"/>
      <c r="FU30" s="109"/>
      <c r="FV30" s="109"/>
      <c r="FW30" s="109"/>
      <c r="FX30" s="109"/>
      <c r="FY30" s="109"/>
      <c r="FZ30" s="109"/>
      <c r="GA30" s="109"/>
      <c r="GB30" s="109"/>
      <c r="GC30" s="109"/>
      <c r="GD30" s="109"/>
      <c r="GE30" s="109"/>
      <c r="GF30" s="109"/>
      <c r="GG30" s="109"/>
      <c r="GH30" s="109"/>
      <c r="GI30" s="109"/>
      <c r="GJ30" s="109"/>
      <c r="GK30" s="109"/>
      <c r="GL30" s="109"/>
      <c r="GM30" s="109"/>
      <c r="GN30" s="109"/>
      <c r="GO30" s="109"/>
      <c r="GP30" s="109"/>
      <c r="GQ30" s="109"/>
      <c r="GR30" s="109"/>
      <c r="GS30" s="109"/>
      <c r="GT30" s="109"/>
      <c r="GU30" s="109"/>
      <c r="GV30" s="109"/>
      <c r="GW30" s="109"/>
      <c r="GX30" s="109"/>
      <c r="GY30" s="109"/>
      <c r="GZ30" s="109"/>
      <c r="HA30" s="109"/>
      <c r="HB30" s="109"/>
      <c r="HC30" s="109"/>
      <c r="HD30" s="109"/>
      <c r="HE30" s="109"/>
      <c r="HF30" s="109"/>
      <c r="HG30" s="109"/>
      <c r="HH30" s="109"/>
      <c r="HI30" s="109"/>
      <c r="HJ30" s="109"/>
      <c r="HK30" s="109"/>
      <c r="HL30" s="109"/>
      <c r="HM30" s="109"/>
      <c r="HN30" s="109"/>
      <c r="HO30" s="109"/>
      <c r="HP30" s="109"/>
      <c r="HQ30" s="109"/>
      <c r="HR30" s="109"/>
      <c r="HS30" s="109"/>
      <c r="HT30" s="109"/>
      <c r="HU30" s="109"/>
      <c r="HV30" s="109"/>
      <c r="HW30" s="109"/>
      <c r="HX30" s="109"/>
      <c r="HY30" s="109"/>
      <c r="HZ30" s="109"/>
      <c r="IA30" s="109"/>
      <c r="IB30" s="109"/>
      <c r="IC30" s="109"/>
      <c r="ID30" s="109"/>
      <c r="IE30" s="109"/>
      <c r="IF30" s="109"/>
      <c r="IG30" s="109"/>
      <c r="IH30" s="109"/>
      <c r="II30" s="109"/>
      <c r="IJ30" s="109"/>
      <c r="IK30" s="109"/>
    </row>
    <row r="31" spans="1:245" x14ac:dyDescent="0.3">
      <c r="A31" s="111"/>
      <c r="B31" s="581"/>
      <c r="C31" s="581"/>
      <c r="D31" s="581"/>
      <c r="E31" s="581"/>
      <c r="F31" s="581"/>
      <c r="G31" s="581"/>
      <c r="H31" s="581"/>
      <c r="I31" s="581"/>
      <c r="J31" s="581"/>
      <c r="K31" s="581"/>
      <c r="L31" s="581"/>
      <c r="M31" s="581"/>
      <c r="N31" s="581"/>
      <c r="O31" s="581"/>
      <c r="P31" s="581"/>
      <c r="Q31" s="581"/>
      <c r="R31" s="581"/>
      <c r="S31" s="581"/>
      <c r="T31" s="581"/>
      <c r="U31" s="581"/>
      <c r="V31" s="581"/>
      <c r="W31" s="581"/>
      <c r="X31" s="111"/>
      <c r="Y31" s="109"/>
      <c r="Z31" s="109"/>
      <c r="AA31" s="109"/>
      <c r="AB31" s="109"/>
      <c r="AC31" s="109"/>
      <c r="AD31" s="109"/>
      <c r="AE31" s="109"/>
      <c r="AF31" s="109"/>
      <c r="AG31" s="109"/>
      <c r="AH31" s="109"/>
      <c r="AI31" s="109"/>
      <c r="AJ31" s="109"/>
      <c r="AK31" s="109"/>
      <c r="AL31" s="109"/>
      <c r="AM31" s="109"/>
      <c r="AN31" s="109"/>
      <c r="AO31" s="109"/>
      <c r="AP31" s="109"/>
      <c r="AQ31" s="109"/>
      <c r="AR31" s="109"/>
      <c r="AS31" s="109"/>
      <c r="AT31" s="109"/>
      <c r="AU31" s="109"/>
      <c r="AV31" s="109"/>
      <c r="AW31" s="109"/>
      <c r="AX31" s="109"/>
      <c r="AY31" s="109"/>
      <c r="AZ31" s="109"/>
      <c r="BA31" s="109"/>
      <c r="BB31" s="109"/>
      <c r="BC31" s="109"/>
      <c r="BD31" s="109"/>
      <c r="BE31" s="109"/>
      <c r="BF31" s="109"/>
      <c r="BG31" s="109"/>
      <c r="BH31" s="109"/>
      <c r="BI31" s="109"/>
      <c r="BJ31" s="109"/>
      <c r="BK31" s="109"/>
      <c r="BL31" s="109"/>
      <c r="BM31" s="109"/>
      <c r="BN31" s="109"/>
      <c r="BO31" s="109"/>
      <c r="BP31" s="109"/>
      <c r="BQ31" s="109"/>
      <c r="BR31" s="109"/>
      <c r="BS31" s="109"/>
      <c r="BT31" s="109"/>
      <c r="BU31" s="109"/>
      <c r="BV31" s="109"/>
      <c r="BW31" s="109"/>
      <c r="BX31" s="109"/>
      <c r="BY31" s="109"/>
      <c r="BZ31" s="109"/>
      <c r="CA31" s="109"/>
      <c r="CB31" s="109"/>
      <c r="CC31" s="109"/>
      <c r="CD31" s="109"/>
      <c r="CE31" s="109"/>
      <c r="CF31" s="109"/>
      <c r="CG31" s="109"/>
      <c r="CH31" s="109"/>
      <c r="CI31" s="109"/>
      <c r="CJ31" s="109"/>
      <c r="CK31" s="109"/>
      <c r="CL31" s="109"/>
      <c r="CM31" s="109"/>
      <c r="CN31" s="109"/>
      <c r="CO31" s="109"/>
      <c r="CP31" s="109"/>
      <c r="CQ31" s="109"/>
      <c r="CR31" s="109"/>
      <c r="CS31" s="109"/>
      <c r="CT31" s="109"/>
      <c r="CU31" s="109"/>
      <c r="CV31" s="109"/>
      <c r="CW31" s="109"/>
      <c r="CX31" s="109"/>
      <c r="CY31" s="109"/>
      <c r="CZ31" s="109"/>
      <c r="DA31" s="109"/>
      <c r="DB31" s="109"/>
      <c r="DC31" s="109"/>
      <c r="DD31" s="109"/>
      <c r="DE31" s="109"/>
      <c r="DF31" s="109"/>
      <c r="DG31" s="109"/>
      <c r="DH31" s="109"/>
      <c r="DI31" s="109"/>
      <c r="DJ31" s="109"/>
      <c r="DK31" s="109"/>
      <c r="DL31" s="109"/>
      <c r="DM31" s="109"/>
      <c r="DN31" s="109"/>
      <c r="DO31" s="109"/>
      <c r="DP31" s="109"/>
      <c r="DQ31" s="109"/>
      <c r="DR31" s="109"/>
      <c r="DS31" s="109"/>
      <c r="DT31" s="109"/>
      <c r="DU31" s="109"/>
      <c r="DV31" s="109"/>
      <c r="DW31" s="109"/>
      <c r="DX31" s="109"/>
      <c r="DY31" s="109"/>
      <c r="DZ31" s="109"/>
      <c r="EA31" s="109"/>
      <c r="EB31" s="109"/>
      <c r="EC31" s="109"/>
      <c r="ED31" s="109"/>
      <c r="EE31" s="109"/>
      <c r="EF31" s="109"/>
      <c r="EG31" s="109"/>
      <c r="EH31" s="109"/>
      <c r="EI31" s="109"/>
      <c r="EJ31" s="109"/>
      <c r="EK31" s="109"/>
      <c r="EL31" s="109"/>
      <c r="EM31" s="109"/>
      <c r="EN31" s="109"/>
      <c r="EO31" s="109"/>
      <c r="EP31" s="109"/>
      <c r="EQ31" s="109"/>
      <c r="ER31" s="109"/>
      <c r="ES31" s="109"/>
      <c r="ET31" s="109"/>
      <c r="EU31" s="109"/>
      <c r="EV31" s="109"/>
      <c r="EW31" s="109"/>
      <c r="EX31" s="109"/>
      <c r="EY31" s="109"/>
      <c r="EZ31" s="109"/>
      <c r="FA31" s="109"/>
      <c r="FB31" s="109"/>
      <c r="FC31" s="109"/>
      <c r="FD31" s="109"/>
      <c r="FE31" s="109"/>
      <c r="FF31" s="109"/>
      <c r="FG31" s="109"/>
      <c r="FH31" s="109"/>
      <c r="FI31" s="109"/>
      <c r="FJ31" s="109"/>
      <c r="FK31" s="109"/>
      <c r="FL31" s="109"/>
      <c r="FM31" s="109"/>
      <c r="FN31" s="109"/>
      <c r="FO31" s="109"/>
      <c r="FP31" s="109"/>
      <c r="FQ31" s="109"/>
      <c r="FR31" s="109"/>
      <c r="FS31" s="109"/>
      <c r="FT31" s="109"/>
      <c r="FU31" s="109"/>
      <c r="FV31" s="109"/>
      <c r="FW31" s="109"/>
      <c r="FX31" s="109"/>
      <c r="FY31" s="109"/>
      <c r="FZ31" s="109"/>
      <c r="GA31" s="109"/>
      <c r="GB31" s="109"/>
      <c r="GC31" s="109"/>
      <c r="GD31" s="109"/>
      <c r="GE31" s="109"/>
      <c r="GF31" s="109"/>
      <c r="GG31" s="109"/>
      <c r="GH31" s="109"/>
      <c r="GI31" s="109"/>
      <c r="GJ31" s="109"/>
      <c r="GK31" s="109"/>
      <c r="GL31" s="109"/>
      <c r="GM31" s="109"/>
      <c r="GN31" s="109"/>
      <c r="GO31" s="109"/>
      <c r="GP31" s="109"/>
      <c r="GQ31" s="109"/>
      <c r="GR31" s="109"/>
      <c r="GS31" s="109"/>
      <c r="GT31" s="109"/>
      <c r="GU31" s="109"/>
      <c r="GV31" s="109"/>
      <c r="GW31" s="109"/>
      <c r="GX31" s="109"/>
      <c r="GY31" s="109"/>
      <c r="GZ31" s="109"/>
      <c r="HA31" s="109"/>
      <c r="HB31" s="109"/>
      <c r="HC31" s="109"/>
      <c r="HD31" s="109"/>
      <c r="HE31" s="109"/>
      <c r="HF31" s="109"/>
      <c r="HG31" s="109"/>
      <c r="HH31" s="109"/>
      <c r="HI31" s="109"/>
      <c r="HJ31" s="109"/>
      <c r="HK31" s="109"/>
      <c r="HL31" s="109"/>
      <c r="HM31" s="109"/>
      <c r="HN31" s="109"/>
      <c r="HO31" s="109"/>
      <c r="HP31" s="109"/>
      <c r="HQ31" s="109"/>
      <c r="HR31" s="109"/>
      <c r="HS31" s="109"/>
      <c r="HT31" s="109"/>
      <c r="HU31" s="109"/>
      <c r="HV31" s="109"/>
      <c r="HW31" s="109"/>
      <c r="HX31" s="109"/>
      <c r="HY31" s="109"/>
      <c r="HZ31" s="109"/>
      <c r="IA31" s="109"/>
      <c r="IB31" s="109"/>
      <c r="IC31" s="109"/>
      <c r="ID31" s="109"/>
      <c r="IE31" s="109"/>
      <c r="IF31" s="109"/>
      <c r="IG31" s="109"/>
      <c r="IH31" s="109"/>
      <c r="II31" s="109"/>
      <c r="IJ31" s="109"/>
      <c r="IK31" s="109"/>
    </row>
    <row r="32" spans="1:245" x14ac:dyDescent="0.3">
      <c r="B32" s="582"/>
      <c r="C32" s="582"/>
      <c r="D32" s="582"/>
      <c r="E32" s="582"/>
      <c r="F32" s="582"/>
      <c r="G32" s="582"/>
      <c r="H32" s="582"/>
      <c r="I32" s="582"/>
      <c r="J32" s="582"/>
      <c r="K32" s="582"/>
      <c r="L32" s="582"/>
      <c r="M32" s="582"/>
      <c r="N32" s="582"/>
      <c r="O32" s="582"/>
      <c r="P32" s="582"/>
      <c r="Q32" s="582"/>
      <c r="R32" s="582"/>
      <c r="S32" s="582"/>
      <c r="T32" s="582"/>
      <c r="U32" s="582"/>
      <c r="V32" s="582"/>
      <c r="W32" s="582"/>
    </row>
    <row r="33" spans="2:17" x14ac:dyDescent="0.3">
      <c r="B33" s="114" t="s">
        <v>454</v>
      </c>
      <c r="D33" s="624"/>
      <c r="E33" s="624"/>
      <c r="F33" s="624"/>
      <c r="G33" s="624"/>
      <c r="H33" s="624"/>
      <c r="I33" s="624"/>
      <c r="J33" s="624"/>
      <c r="L33" s="76" t="s">
        <v>103</v>
      </c>
      <c r="O33" s="625">
        <v>45988</v>
      </c>
      <c r="P33" s="625"/>
      <c r="Q33" s="625"/>
    </row>
    <row r="34" spans="2:17" x14ac:dyDescent="0.3">
      <c r="P34" s="118"/>
      <c r="Q34" s="118"/>
    </row>
    <row r="35" spans="2:17" x14ac:dyDescent="0.3">
      <c r="P35" s="118"/>
      <c r="Q35" s="118"/>
    </row>
    <row r="36" spans="2:17" x14ac:dyDescent="0.3">
      <c r="P36" s="118"/>
      <c r="Q36" s="118"/>
    </row>
    <row r="37" spans="2:17" x14ac:dyDescent="0.3">
      <c r="P37" s="118"/>
      <c r="Q37" s="118"/>
    </row>
    <row r="38" spans="2:17" x14ac:dyDescent="0.3">
      <c r="P38" s="118"/>
      <c r="Q38" s="118"/>
    </row>
    <row r="39" spans="2:17" x14ac:dyDescent="0.3">
      <c r="P39" s="118"/>
      <c r="Q39" s="118"/>
    </row>
    <row r="40" spans="2:17" x14ac:dyDescent="0.3">
      <c r="P40" s="118"/>
      <c r="Q40" s="118"/>
    </row>
    <row r="41" spans="2:17" x14ac:dyDescent="0.3">
      <c r="P41" s="118"/>
      <c r="Q41" s="118"/>
    </row>
    <row r="42" spans="2:17" x14ac:dyDescent="0.3">
      <c r="P42" s="118"/>
      <c r="Q42" s="118"/>
    </row>
    <row r="43" spans="2:17" x14ac:dyDescent="0.3">
      <c r="P43" s="118"/>
      <c r="Q43" s="118"/>
    </row>
    <row r="44" spans="2:17" x14ac:dyDescent="0.3">
      <c r="P44" s="118"/>
      <c r="Q44" s="118"/>
    </row>
    <row r="45" spans="2:17" x14ac:dyDescent="0.3">
      <c r="P45" s="118"/>
      <c r="Q45" s="118"/>
    </row>
    <row r="46" spans="2:17" x14ac:dyDescent="0.3">
      <c r="P46" s="118"/>
      <c r="Q46" s="118"/>
    </row>
    <row r="47" spans="2:17" x14ac:dyDescent="0.3">
      <c r="P47" s="118"/>
      <c r="Q47" s="118"/>
    </row>
    <row r="48" spans="2:17" x14ac:dyDescent="0.3">
      <c r="P48" s="118"/>
      <c r="Q48" s="118"/>
    </row>
  </sheetData>
  <protectedRanges>
    <protectedRange sqref="G12 I12 J12:J13 L12:L13 M12:M14 O12:O14" name="Oblast1_1_1"/>
    <protectedRange sqref="B12:B15" name="Oblast1_1_2_1"/>
    <protectedRange sqref="W12:W15" name="Oblast1_1_1_1"/>
  </protectedRanges>
  <mergeCells count="27">
    <mergeCell ref="A9:W9"/>
    <mergeCell ref="D11:F11"/>
    <mergeCell ref="G11:I11"/>
    <mergeCell ref="J11:L11"/>
    <mergeCell ref="M11:O11"/>
    <mergeCell ref="S11:T11"/>
    <mergeCell ref="U11:V11"/>
    <mergeCell ref="U12:V12"/>
    <mergeCell ref="U13:V13"/>
    <mergeCell ref="U14:V14"/>
    <mergeCell ref="U15:V15"/>
    <mergeCell ref="U16:V16"/>
    <mergeCell ref="B20:W20"/>
    <mergeCell ref="B21:W21"/>
    <mergeCell ref="B22:W22"/>
    <mergeCell ref="B23:W23"/>
    <mergeCell ref="B24:W24"/>
    <mergeCell ref="B25:W25"/>
    <mergeCell ref="B26:W26"/>
    <mergeCell ref="B27:W27"/>
    <mergeCell ref="B28:W28"/>
    <mergeCell ref="B29:W29"/>
    <mergeCell ref="B30:W30"/>
    <mergeCell ref="B31:W31"/>
    <mergeCell ref="B32:W32"/>
    <mergeCell ref="D33:J33"/>
    <mergeCell ref="O33:Q33"/>
  </mergeCells>
  <printOptions horizontalCentered="1" verticalCentered="1"/>
  <pageMargins left="0.70866141732283472" right="0.70866141732283472" top="0.78740157480314965" bottom="0.78740157480314965" header="0.51181102362204722" footer="0.51181102362204722"/>
  <pageSetup paperSize="9" scale="75" orientation="landscape" horizontalDpi="300" verticalDpi="300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FF0000"/>
    <pageSetUpPr fitToPage="1"/>
  </sheetPr>
  <dimension ref="A1:IK48"/>
  <sheetViews>
    <sheetView view="pageBreakPreview" zoomScaleNormal="100" zoomScaleSheetLayoutView="100" zoomScalePageLayoutView="110" workbookViewId="0">
      <selection activeCell="B22" sqref="B22:W22"/>
    </sheetView>
  </sheetViews>
  <sheetFormatPr defaultColWidth="1.7109375" defaultRowHeight="20.25" x14ac:dyDescent="0.3"/>
  <cols>
    <col min="1" max="1" width="4.7109375" style="74" customWidth="1"/>
    <col min="2" max="2" width="42.140625" style="74" customWidth="1"/>
    <col min="3" max="3" width="9.7109375" style="74" hidden="1" customWidth="1"/>
    <col min="4" max="4" width="5.7109375" style="75" customWidth="1"/>
    <col min="5" max="5" width="1.7109375" style="74"/>
    <col min="6" max="6" width="5.7109375" style="76" customWidth="1"/>
    <col min="7" max="7" width="5.7109375" style="75" customWidth="1"/>
    <col min="8" max="8" width="1.7109375" style="74"/>
    <col min="9" max="9" width="5.7109375" style="76" customWidth="1"/>
    <col min="10" max="10" width="5.7109375" style="77" customWidth="1"/>
    <col min="11" max="11" width="1.7109375" style="74"/>
    <col min="12" max="12" width="5.7109375" style="76" customWidth="1"/>
    <col min="13" max="13" width="5.7109375" style="77" customWidth="1"/>
    <col min="14" max="14" width="1.7109375" style="74"/>
    <col min="15" max="15" width="5.7109375" style="76" customWidth="1"/>
    <col min="16" max="17" width="8.7109375" style="77" customWidth="1"/>
    <col min="18" max="18" width="8.7109375" style="75" customWidth="1"/>
    <col min="19" max="19" width="8.85546875" style="77" customWidth="1"/>
    <col min="20" max="20" width="8.85546875" style="75" customWidth="1"/>
    <col min="21" max="21" width="5.28515625" style="74" customWidth="1"/>
    <col min="22" max="22" width="13.7109375" style="74" customWidth="1"/>
    <col min="23" max="23" width="10" style="74" customWidth="1"/>
    <col min="24" max="24" width="7" style="74" customWidth="1"/>
    <col min="25" max="242" width="9.140625" style="78" customWidth="1"/>
    <col min="243" max="243" width="2.7109375" style="78" customWidth="1"/>
    <col min="244" max="244" width="17.5703125" style="78" customWidth="1"/>
    <col min="245" max="245" width="11.5703125" style="78" hidden="1" customWidth="1"/>
    <col min="246" max="16384" width="1.7109375" style="78"/>
  </cols>
  <sheetData>
    <row r="1" spans="1:245" s="123" customFormat="1" ht="15" x14ac:dyDescent="0.25">
      <c r="B1" s="124"/>
      <c r="G1" s="125"/>
      <c r="H1" s="126"/>
      <c r="J1" s="127"/>
      <c r="K1" s="127"/>
      <c r="L1" s="128"/>
      <c r="M1" s="125"/>
      <c r="N1" s="129"/>
      <c r="Q1" s="130"/>
      <c r="R1" s="128"/>
      <c r="S1" s="125"/>
    </row>
    <row r="2" spans="1:245" s="123" customFormat="1" ht="15" x14ac:dyDescent="0.25">
      <c r="B2" s="124"/>
      <c r="G2" s="125"/>
      <c r="H2" s="126"/>
      <c r="J2" s="127"/>
      <c r="K2" s="127"/>
      <c r="L2" s="128"/>
      <c r="M2" s="125"/>
      <c r="N2" s="129"/>
      <c r="Q2" s="130"/>
      <c r="R2" s="128"/>
      <c r="S2" s="125"/>
    </row>
    <row r="3" spans="1:245" s="123" customFormat="1" ht="15" x14ac:dyDescent="0.25">
      <c r="B3" s="124"/>
      <c r="G3" s="125"/>
      <c r="H3" s="126"/>
      <c r="J3" s="127"/>
      <c r="K3" s="127"/>
      <c r="L3" s="128"/>
      <c r="M3" s="125"/>
      <c r="N3" s="129"/>
      <c r="Q3" s="130"/>
      <c r="R3" s="128"/>
      <c r="S3" s="125"/>
    </row>
    <row r="4" spans="1:245" s="123" customFormat="1" ht="15" x14ac:dyDescent="0.25">
      <c r="B4" s="124"/>
      <c r="G4" s="125"/>
      <c r="H4" s="126"/>
      <c r="J4" s="127"/>
      <c r="K4" s="127"/>
      <c r="L4" s="128"/>
      <c r="M4" s="125"/>
      <c r="N4" s="129"/>
      <c r="Q4" s="130"/>
      <c r="R4" s="128"/>
      <c r="S4" s="125"/>
    </row>
    <row r="5" spans="1:245" s="123" customFormat="1" ht="15" x14ac:dyDescent="0.25">
      <c r="B5" s="124"/>
      <c r="G5" s="125"/>
      <c r="H5" s="126"/>
      <c r="J5" s="127"/>
      <c r="K5" s="127"/>
      <c r="L5" s="128"/>
      <c r="M5" s="125"/>
      <c r="N5" s="129"/>
      <c r="Q5" s="130"/>
      <c r="R5" s="128"/>
      <c r="S5" s="125"/>
    </row>
    <row r="6" spans="1:245" s="123" customFormat="1" ht="15" x14ac:dyDescent="0.25">
      <c r="B6" s="124"/>
      <c r="G6" s="125"/>
      <c r="H6" s="126"/>
      <c r="J6" s="127"/>
      <c r="K6" s="127"/>
      <c r="L6" s="128"/>
      <c r="M6" s="125"/>
      <c r="N6" s="129"/>
      <c r="Q6" s="130"/>
      <c r="R6" s="128"/>
      <c r="S6" s="125"/>
    </row>
    <row r="7" spans="1:245" s="123" customFormat="1" ht="15" x14ac:dyDescent="0.25">
      <c r="B7" s="124"/>
      <c r="G7" s="125"/>
      <c r="H7" s="126"/>
      <c r="J7" s="127"/>
      <c r="K7" s="127"/>
      <c r="L7" s="128"/>
      <c r="M7" s="125"/>
      <c r="N7" s="129"/>
      <c r="Q7" s="130"/>
      <c r="R7" s="128"/>
      <c r="S7" s="125"/>
    </row>
    <row r="8" spans="1:245" s="123" customFormat="1" ht="15" x14ac:dyDescent="0.25">
      <c r="B8" s="124"/>
      <c r="G8" s="125"/>
      <c r="H8" s="126"/>
      <c r="J8" s="127"/>
      <c r="K8" s="127"/>
      <c r="L8" s="128"/>
      <c r="M8" s="125"/>
      <c r="N8" s="129"/>
      <c r="Q8" s="130"/>
      <c r="R8" s="128"/>
      <c r="S8" s="125"/>
    </row>
    <row r="9" spans="1:245" s="80" customFormat="1" ht="36" x14ac:dyDescent="0.35">
      <c r="A9" s="588" t="s">
        <v>177</v>
      </c>
      <c r="B9" s="588"/>
      <c r="C9" s="588"/>
      <c r="D9" s="588"/>
      <c r="E9" s="588"/>
      <c r="F9" s="588"/>
      <c r="G9" s="588"/>
      <c r="H9" s="588"/>
      <c r="I9" s="588"/>
      <c r="J9" s="588"/>
      <c r="K9" s="588"/>
      <c r="L9" s="588"/>
      <c r="M9" s="588"/>
      <c r="N9" s="588"/>
      <c r="O9" s="588"/>
      <c r="P9" s="588"/>
      <c r="Q9" s="588"/>
      <c r="R9" s="588"/>
      <c r="S9" s="588"/>
      <c r="T9" s="588"/>
      <c r="U9" s="588"/>
      <c r="V9" s="588"/>
      <c r="W9" s="588"/>
      <c r="X9" s="79"/>
    </row>
    <row r="10" spans="1:245" s="80" customFormat="1" ht="21" x14ac:dyDescent="0.35">
      <c r="A10" s="79"/>
      <c r="B10" s="79"/>
      <c r="C10" s="79"/>
      <c r="D10" s="81"/>
      <c r="E10" s="79"/>
      <c r="F10" s="82"/>
      <c r="G10" s="81"/>
      <c r="H10" s="79"/>
      <c r="I10" s="82"/>
      <c r="J10" s="83"/>
      <c r="K10" s="79"/>
      <c r="L10" s="82"/>
      <c r="M10" s="83"/>
      <c r="N10" s="79"/>
      <c r="O10" s="82"/>
      <c r="P10" s="81"/>
      <c r="Q10" s="81"/>
      <c r="R10" s="81"/>
      <c r="S10" s="83"/>
      <c r="T10" s="81"/>
      <c r="U10" s="79"/>
      <c r="V10" s="79"/>
      <c r="W10" s="79"/>
      <c r="X10" s="79"/>
    </row>
    <row r="11" spans="1:245" s="80" customFormat="1" ht="21" x14ac:dyDescent="0.35">
      <c r="A11" s="85"/>
      <c r="B11" s="166" t="s">
        <v>92</v>
      </c>
      <c r="C11" s="87" t="s">
        <v>93</v>
      </c>
      <c r="D11" s="628" t="s">
        <v>20</v>
      </c>
      <c r="E11" s="628"/>
      <c r="F11" s="628"/>
      <c r="G11" s="628" t="s">
        <v>23</v>
      </c>
      <c r="H11" s="628"/>
      <c r="I11" s="628"/>
      <c r="J11" s="628" t="s">
        <v>502</v>
      </c>
      <c r="K11" s="628"/>
      <c r="L11" s="628"/>
      <c r="M11" s="628" t="s">
        <v>24</v>
      </c>
      <c r="N11" s="628"/>
      <c r="O11" s="628"/>
      <c r="P11" s="89" t="s">
        <v>94</v>
      </c>
      <c r="Q11" s="89" t="s">
        <v>176</v>
      </c>
      <c r="R11" s="89" t="s">
        <v>95</v>
      </c>
      <c r="S11" s="590" t="s">
        <v>96</v>
      </c>
      <c r="T11" s="590"/>
      <c r="U11" s="590" t="s">
        <v>97</v>
      </c>
      <c r="V11" s="590"/>
      <c r="W11" s="90" t="s">
        <v>12</v>
      </c>
      <c r="X11" s="81"/>
      <c r="Y11" s="91"/>
      <c r="Z11" s="91"/>
      <c r="AA11" s="91"/>
      <c r="AB11" s="79"/>
      <c r="AC11" s="79"/>
      <c r="AD11" s="79"/>
      <c r="AE11" s="79"/>
      <c r="AF11" s="79"/>
      <c r="AG11" s="79"/>
      <c r="AH11" s="79"/>
      <c r="AI11" s="79"/>
      <c r="AJ11" s="79"/>
      <c r="AK11" s="79"/>
      <c r="AL11" s="79"/>
      <c r="AM11" s="79"/>
      <c r="AN11" s="79"/>
      <c r="AO11" s="79"/>
      <c r="AP11" s="79"/>
      <c r="AQ11" s="79"/>
      <c r="AR11" s="79"/>
      <c r="AS11" s="79"/>
      <c r="AT11" s="79"/>
      <c r="AU11" s="79"/>
      <c r="AV11" s="79"/>
      <c r="AW11" s="79"/>
      <c r="AX11" s="79"/>
      <c r="AY11" s="79"/>
      <c r="AZ11" s="79"/>
      <c r="BA11" s="79"/>
      <c r="BB11" s="79"/>
      <c r="BC11" s="79"/>
      <c r="BD11" s="79"/>
      <c r="BE11" s="79"/>
      <c r="BF11" s="79"/>
      <c r="BG11" s="79"/>
      <c r="BH11" s="79"/>
      <c r="BI11" s="79"/>
      <c r="BJ11" s="79"/>
      <c r="BK11" s="79"/>
      <c r="BL11" s="79"/>
      <c r="BM11" s="79"/>
      <c r="BN11" s="79"/>
      <c r="BO11" s="79"/>
      <c r="BP11" s="79"/>
      <c r="BQ11" s="79"/>
      <c r="BR11" s="79"/>
      <c r="BS11" s="79"/>
      <c r="BT11" s="79"/>
      <c r="BU11" s="79"/>
      <c r="BV11" s="79"/>
      <c r="BW11" s="79"/>
      <c r="BX11" s="79"/>
      <c r="BY11" s="79"/>
      <c r="BZ11" s="79"/>
      <c r="CA11" s="79"/>
      <c r="CB11" s="79"/>
      <c r="CC11" s="79"/>
      <c r="CD11" s="79"/>
      <c r="CE11" s="79"/>
      <c r="CF11" s="79"/>
      <c r="CG11" s="79"/>
      <c r="CH11" s="79"/>
      <c r="CI11" s="79"/>
      <c r="CJ11" s="79"/>
      <c r="CK11" s="79"/>
      <c r="CL11" s="79"/>
      <c r="CM11" s="79"/>
      <c r="CN11" s="79"/>
      <c r="CO11" s="79"/>
      <c r="CP11" s="79"/>
      <c r="CQ11" s="79"/>
      <c r="CR11" s="79"/>
      <c r="CS11" s="79"/>
      <c r="CT11" s="79"/>
      <c r="CU11" s="79"/>
      <c r="CV11" s="79"/>
      <c r="CW11" s="79"/>
      <c r="CX11" s="79"/>
      <c r="CY11" s="79"/>
      <c r="CZ11" s="79"/>
      <c r="DA11" s="79"/>
      <c r="DB11" s="79"/>
      <c r="DC11" s="79"/>
      <c r="DD11" s="79"/>
      <c r="DE11" s="79"/>
      <c r="DF11" s="79"/>
      <c r="DG11" s="79"/>
      <c r="DH11" s="79"/>
      <c r="DI11" s="79"/>
      <c r="DJ11" s="79"/>
      <c r="DK11" s="79"/>
      <c r="DL11" s="79"/>
      <c r="DM11" s="79"/>
      <c r="DN11" s="79"/>
      <c r="DO11" s="79"/>
      <c r="DP11" s="79"/>
      <c r="DQ11" s="79"/>
      <c r="DR11" s="79"/>
      <c r="DS11" s="79"/>
      <c r="DT11" s="79"/>
      <c r="DU11" s="79"/>
      <c r="DV11" s="79"/>
      <c r="DW11" s="79"/>
      <c r="DX11" s="79"/>
      <c r="DY11" s="79"/>
      <c r="DZ11" s="79"/>
      <c r="EA11" s="79"/>
      <c r="EB11" s="79"/>
      <c r="EC11" s="79"/>
      <c r="ED11" s="79"/>
      <c r="EE11" s="79"/>
      <c r="EF11" s="79"/>
      <c r="EG11" s="79"/>
      <c r="EH11" s="79"/>
      <c r="EI11" s="79"/>
      <c r="EJ11" s="79"/>
      <c r="EK11" s="79"/>
      <c r="EL11" s="79"/>
      <c r="EM11" s="79"/>
      <c r="EN11" s="79"/>
      <c r="EO11" s="79"/>
      <c r="EP11" s="79"/>
      <c r="EQ11" s="79"/>
      <c r="ER11" s="79"/>
      <c r="ES11" s="79"/>
      <c r="ET11" s="79"/>
      <c r="EU11" s="79"/>
      <c r="EV11" s="79"/>
      <c r="EW11" s="79"/>
      <c r="EX11" s="79"/>
      <c r="EY11" s="79"/>
      <c r="EZ11" s="79"/>
      <c r="FA11" s="79"/>
      <c r="FB11" s="79"/>
      <c r="FC11" s="79"/>
      <c r="FD11" s="79"/>
      <c r="FE11" s="79"/>
      <c r="FF11" s="79"/>
      <c r="FG11" s="79"/>
      <c r="FH11" s="79"/>
      <c r="FI11" s="79"/>
      <c r="FJ11" s="79"/>
      <c r="FK11" s="79"/>
      <c r="FL11" s="79"/>
      <c r="FM11" s="79"/>
      <c r="FN11" s="79"/>
      <c r="FO11" s="79"/>
      <c r="FP11" s="79"/>
      <c r="FQ11" s="79"/>
      <c r="FR11" s="79"/>
      <c r="FS11" s="79"/>
      <c r="FT11" s="79"/>
      <c r="FU11" s="79"/>
      <c r="FV11" s="79"/>
      <c r="FW11" s="79"/>
      <c r="FX11" s="79"/>
      <c r="FY11" s="79"/>
      <c r="FZ11" s="79"/>
      <c r="GA11" s="79"/>
      <c r="GB11" s="79"/>
      <c r="GC11" s="79"/>
      <c r="GD11" s="79"/>
      <c r="GE11" s="79"/>
      <c r="GF11" s="79"/>
      <c r="GG11" s="79"/>
      <c r="GH11" s="79"/>
      <c r="GI11" s="79"/>
      <c r="GJ11" s="79"/>
      <c r="GK11" s="79"/>
      <c r="GL11" s="79"/>
      <c r="GM11" s="79"/>
      <c r="GN11" s="79"/>
      <c r="GO11" s="79"/>
      <c r="GP11" s="79"/>
      <c r="GQ11" s="79"/>
      <c r="GR11" s="79"/>
      <c r="GS11" s="79"/>
      <c r="GT11" s="79"/>
      <c r="GU11" s="79"/>
      <c r="GV11" s="79"/>
      <c r="GW11" s="79"/>
      <c r="GX11" s="79"/>
      <c r="GY11" s="79"/>
      <c r="GZ11" s="79"/>
      <c r="HA11" s="79"/>
      <c r="HB11" s="79"/>
      <c r="HC11" s="79"/>
      <c r="HD11" s="79"/>
      <c r="HE11" s="79"/>
      <c r="HF11" s="79"/>
      <c r="HG11" s="79"/>
      <c r="HH11" s="79"/>
      <c r="HI11" s="79"/>
      <c r="HJ11" s="79"/>
      <c r="HK11" s="79"/>
      <c r="HL11" s="79"/>
      <c r="HM11" s="79"/>
      <c r="HN11" s="79"/>
      <c r="HO11" s="79"/>
      <c r="HP11" s="79"/>
      <c r="HQ11" s="79"/>
      <c r="HR11" s="79"/>
      <c r="HS11" s="79"/>
      <c r="HT11" s="79"/>
      <c r="HU11" s="79"/>
      <c r="HV11" s="79"/>
      <c r="HW11" s="79"/>
      <c r="HX11" s="79"/>
      <c r="HY11" s="79"/>
      <c r="HZ11" s="79"/>
      <c r="IA11" s="79"/>
      <c r="IB11" s="79"/>
      <c r="IC11" s="79"/>
      <c r="ID11" s="79"/>
      <c r="IE11" s="79"/>
      <c r="IF11" s="79"/>
      <c r="IG11" s="79"/>
      <c r="IH11" s="79"/>
      <c r="II11" s="79"/>
      <c r="IJ11" s="79"/>
      <c r="IK11" s="79"/>
    </row>
    <row r="12" spans="1:245" s="80" customFormat="1" ht="21" x14ac:dyDescent="0.35">
      <c r="A12" s="167">
        <v>1</v>
      </c>
      <c r="B12" s="265" t="s">
        <v>503</v>
      </c>
      <c r="C12" s="93"/>
      <c r="D12" s="366"/>
      <c r="E12" s="367"/>
      <c r="F12" s="368"/>
      <c r="G12" s="369">
        <v>3</v>
      </c>
      <c r="H12" s="364" t="s">
        <v>98</v>
      </c>
      <c r="I12" s="370">
        <v>1</v>
      </c>
      <c r="J12" s="369">
        <v>2</v>
      </c>
      <c r="K12" s="364" t="s">
        <v>98</v>
      </c>
      <c r="L12" s="370">
        <v>1</v>
      </c>
      <c r="M12" s="369">
        <v>0</v>
      </c>
      <c r="N12" s="364" t="s">
        <v>98</v>
      </c>
      <c r="O12" s="370">
        <v>0</v>
      </c>
      <c r="P12" s="267">
        <f>IF(G12&gt;I12,1,0)+IF(J12&gt;L12,1,0)+IF(M12&gt;O12,1,0)</f>
        <v>2</v>
      </c>
      <c r="Q12" s="94">
        <f>IF(G12=I12,1,0)+IF(J12=L12,1,0)+IF(M12=O12,1,0)</f>
        <v>1</v>
      </c>
      <c r="R12" s="269">
        <f>IF(H12&lt;J12,1,0)+IF(K12&lt;M12,1,0)+IF(N12&lt;P12,1,0)</f>
        <v>0</v>
      </c>
      <c r="S12" s="269">
        <f>G12+J12+M12</f>
        <v>5</v>
      </c>
      <c r="T12" s="269">
        <f>I12+L12+O12</f>
        <v>2</v>
      </c>
      <c r="U12" s="586">
        <v>7</v>
      </c>
      <c r="V12" s="586"/>
      <c r="W12" s="349">
        <f>1+IF(U12&lt;U13,1,0)+IF(U12&lt;U14,1,0)+IF(U12&lt;U15,1,0)</f>
        <v>1</v>
      </c>
      <c r="X12" s="79"/>
      <c r="Y12" s="91"/>
      <c r="Z12" s="91"/>
      <c r="AA12" s="95"/>
    </row>
    <row r="13" spans="1:245" s="80" customFormat="1" ht="21" x14ac:dyDescent="0.35">
      <c r="A13" s="167">
        <v>2</v>
      </c>
      <c r="B13" s="265" t="s">
        <v>494</v>
      </c>
      <c r="C13" s="93"/>
      <c r="D13" s="369">
        <f>I12</f>
        <v>1</v>
      </c>
      <c r="E13" s="365" t="s">
        <v>98</v>
      </c>
      <c r="F13" s="370">
        <f>G12</f>
        <v>3</v>
      </c>
      <c r="G13" s="366"/>
      <c r="H13" s="367"/>
      <c r="I13" s="368"/>
      <c r="J13" s="369">
        <v>6</v>
      </c>
      <c r="K13" s="364" t="s">
        <v>98</v>
      </c>
      <c r="L13" s="370">
        <v>8</v>
      </c>
      <c r="M13" s="369">
        <v>2</v>
      </c>
      <c r="N13" s="364" t="s">
        <v>98</v>
      </c>
      <c r="O13" s="370">
        <v>3</v>
      </c>
      <c r="P13" s="267">
        <f>IF(D13&gt;F13,1,0)+IF(J13&gt;L13,1,0)+IF(M13&gt;O13,1,0)</f>
        <v>0</v>
      </c>
      <c r="Q13" s="94">
        <f>IF(D13=F13,1,0)+IF(J13=L13,1,0)+IF(M13=O13,1,0)</f>
        <v>0</v>
      </c>
      <c r="R13" s="269">
        <f>IF(E13&lt;G13,1,0)+IF(K13&lt;M13,1,0)+IF(N13&lt;P13,1,0)</f>
        <v>0</v>
      </c>
      <c r="S13" s="269">
        <f>D13+J13+M13</f>
        <v>9</v>
      </c>
      <c r="T13" s="269">
        <f>F13+L13+O13</f>
        <v>14</v>
      </c>
      <c r="U13" s="586">
        <f>Q13*2+R13*1</f>
        <v>0</v>
      </c>
      <c r="V13" s="586"/>
      <c r="W13" s="349">
        <f>1+IF(U13&lt;U12,1,0)+IF(U13&lt;U14,1,0)+IF(U13&lt;U15,1,0)</f>
        <v>4</v>
      </c>
      <c r="X13" s="79"/>
      <c r="Y13" s="91"/>
      <c r="Z13" s="91"/>
      <c r="AA13" s="95"/>
    </row>
    <row r="14" spans="1:245" ht="21" x14ac:dyDescent="0.35">
      <c r="A14" s="167">
        <v>3</v>
      </c>
      <c r="B14" s="265" t="s">
        <v>500</v>
      </c>
      <c r="C14" s="93"/>
      <c r="D14" s="369">
        <f>L12</f>
        <v>1</v>
      </c>
      <c r="E14" s="365" t="s">
        <v>98</v>
      </c>
      <c r="F14" s="370">
        <f>J12</f>
        <v>2</v>
      </c>
      <c r="G14" s="369">
        <f>L13</f>
        <v>8</v>
      </c>
      <c r="H14" s="365" t="s">
        <v>98</v>
      </c>
      <c r="I14" s="370">
        <f>J13</f>
        <v>6</v>
      </c>
      <c r="J14" s="366"/>
      <c r="K14" s="367"/>
      <c r="L14" s="368"/>
      <c r="M14" s="369">
        <v>3</v>
      </c>
      <c r="N14" s="364" t="s">
        <v>98</v>
      </c>
      <c r="O14" s="370">
        <v>2</v>
      </c>
      <c r="P14" s="267">
        <f>IF(D14&gt;F14,1,0)+IF(G14&gt;I14,1,0)+IF(M14&gt;O14,1,0)</f>
        <v>2</v>
      </c>
      <c r="Q14" s="94">
        <f>IF(D14=F14,1,0)+IF(G14=I14,1,0)+IF(M14=O14,1,0)</f>
        <v>0</v>
      </c>
      <c r="R14" s="269">
        <f>IF(E14&lt;G14,1,0)+IF(H14&lt;J14,1,0)+IF(N14&lt;P14,1,0)</f>
        <v>0</v>
      </c>
      <c r="S14" s="269">
        <f>D14+G14+M14</f>
        <v>12</v>
      </c>
      <c r="T14" s="269">
        <f>F14+I14+O14</f>
        <v>10</v>
      </c>
      <c r="U14" s="586">
        <v>6</v>
      </c>
      <c r="V14" s="586"/>
      <c r="W14" s="349">
        <f>1+IF(U14&lt;U12,1,0)+IF(U14&lt;U13,1,0)+IF(U14&lt;U15,1,0)</f>
        <v>2</v>
      </c>
      <c r="X14" s="79"/>
      <c r="Y14" s="91"/>
      <c r="Z14" s="91"/>
      <c r="AA14" s="95"/>
      <c r="AB14" s="80"/>
      <c r="AC14" s="80"/>
      <c r="AD14" s="80"/>
      <c r="AE14" s="80"/>
      <c r="AF14" s="80"/>
      <c r="AG14" s="80"/>
      <c r="AH14" s="80"/>
      <c r="AI14" s="80"/>
      <c r="AJ14" s="80"/>
      <c r="AK14" s="80"/>
      <c r="AL14" s="80"/>
      <c r="AM14" s="80"/>
      <c r="AN14" s="80"/>
      <c r="AO14" s="80"/>
      <c r="AP14" s="80"/>
      <c r="AQ14" s="80"/>
      <c r="AR14" s="80"/>
      <c r="AS14" s="80"/>
      <c r="AT14" s="80"/>
      <c r="AU14" s="80"/>
      <c r="AV14" s="80"/>
      <c r="AW14" s="80"/>
      <c r="AX14" s="80"/>
      <c r="AY14" s="80"/>
      <c r="AZ14" s="80"/>
      <c r="BA14" s="80"/>
      <c r="BB14" s="80"/>
      <c r="BC14" s="80"/>
      <c r="BD14" s="80"/>
      <c r="BE14" s="80"/>
      <c r="BF14" s="80"/>
      <c r="BG14" s="80"/>
      <c r="BH14" s="80"/>
      <c r="BI14" s="80"/>
      <c r="BJ14" s="80"/>
      <c r="BK14" s="80"/>
      <c r="BL14" s="80"/>
      <c r="BM14" s="80"/>
      <c r="BN14" s="80"/>
      <c r="BO14" s="80"/>
      <c r="BP14" s="80"/>
      <c r="BQ14" s="80"/>
      <c r="BR14" s="80"/>
      <c r="BS14" s="80"/>
      <c r="BT14" s="80"/>
      <c r="BU14" s="80"/>
      <c r="BV14" s="80"/>
      <c r="BW14" s="80"/>
      <c r="BX14" s="80"/>
      <c r="BY14" s="80"/>
      <c r="BZ14" s="80"/>
      <c r="CA14" s="80"/>
      <c r="CB14" s="80"/>
      <c r="CC14" s="80"/>
      <c r="CD14" s="80"/>
      <c r="CE14" s="80"/>
      <c r="CF14" s="80"/>
      <c r="CG14" s="80"/>
      <c r="CH14" s="80"/>
      <c r="CI14" s="80"/>
      <c r="CJ14" s="80"/>
      <c r="CK14" s="80"/>
      <c r="CL14" s="80"/>
      <c r="CM14" s="80"/>
      <c r="CN14" s="80"/>
      <c r="CO14" s="80"/>
      <c r="CP14" s="80"/>
      <c r="CQ14" s="80"/>
      <c r="CR14" s="80"/>
      <c r="CS14" s="80"/>
      <c r="CT14" s="80"/>
      <c r="CU14" s="80"/>
      <c r="CV14" s="80"/>
      <c r="CW14" s="80"/>
      <c r="CX14" s="80"/>
      <c r="CY14" s="80"/>
      <c r="CZ14" s="80"/>
      <c r="DA14" s="80"/>
      <c r="DB14" s="80"/>
      <c r="DC14" s="80"/>
      <c r="DD14" s="80"/>
      <c r="DE14" s="80"/>
      <c r="DF14" s="80"/>
      <c r="DG14" s="80"/>
      <c r="DH14" s="80"/>
      <c r="DI14" s="80"/>
      <c r="DJ14" s="80"/>
      <c r="DK14" s="80"/>
      <c r="DL14" s="80"/>
      <c r="DM14" s="80"/>
      <c r="DN14" s="80"/>
      <c r="DO14" s="80"/>
      <c r="DP14" s="80"/>
      <c r="DQ14" s="80"/>
      <c r="DR14" s="80"/>
      <c r="DS14" s="80"/>
      <c r="DT14" s="80"/>
      <c r="DU14" s="80"/>
      <c r="DV14" s="80"/>
      <c r="DW14" s="80"/>
      <c r="DX14" s="80"/>
      <c r="DY14" s="80"/>
      <c r="DZ14" s="80"/>
      <c r="EA14" s="80"/>
      <c r="EB14" s="80"/>
      <c r="EC14" s="80"/>
      <c r="ED14" s="80"/>
      <c r="EE14" s="80"/>
      <c r="EF14" s="80"/>
      <c r="EG14" s="80"/>
      <c r="EH14" s="80"/>
      <c r="EI14" s="80"/>
      <c r="EJ14" s="80"/>
      <c r="EK14" s="80"/>
      <c r="EL14" s="80"/>
      <c r="EM14" s="80"/>
      <c r="EN14" s="80"/>
      <c r="EO14" s="80"/>
      <c r="EP14" s="80"/>
      <c r="EQ14" s="80"/>
      <c r="ER14" s="80"/>
      <c r="ES14" s="80"/>
      <c r="ET14" s="80"/>
      <c r="EU14" s="80"/>
      <c r="EV14" s="80"/>
      <c r="EW14" s="80"/>
      <c r="EX14" s="80"/>
      <c r="EY14" s="80"/>
      <c r="EZ14" s="80"/>
      <c r="FA14" s="80"/>
      <c r="FB14" s="80"/>
      <c r="FC14" s="80"/>
      <c r="FD14" s="80"/>
      <c r="FE14" s="80"/>
      <c r="FF14" s="80"/>
      <c r="FG14" s="80"/>
      <c r="FH14" s="80"/>
      <c r="FI14" s="80"/>
      <c r="FJ14" s="80"/>
      <c r="FK14" s="80"/>
      <c r="FL14" s="80"/>
      <c r="FM14" s="80"/>
      <c r="FN14" s="80"/>
      <c r="FO14" s="80"/>
      <c r="FP14" s="80"/>
      <c r="FQ14" s="80"/>
      <c r="FR14" s="80"/>
      <c r="FS14" s="80"/>
      <c r="FT14" s="80"/>
      <c r="FU14" s="80"/>
      <c r="FV14" s="80"/>
      <c r="FW14" s="80"/>
      <c r="FX14" s="80"/>
      <c r="FY14" s="80"/>
      <c r="FZ14" s="80"/>
      <c r="GA14" s="80"/>
      <c r="GB14" s="80"/>
      <c r="GC14" s="80"/>
      <c r="GD14" s="80"/>
      <c r="GE14" s="80"/>
      <c r="GF14" s="80"/>
      <c r="GG14" s="80"/>
      <c r="GH14" s="80"/>
      <c r="GI14" s="80"/>
      <c r="GJ14" s="80"/>
      <c r="GK14" s="80"/>
      <c r="GL14" s="80"/>
      <c r="GM14" s="80"/>
      <c r="GN14" s="80"/>
      <c r="GO14" s="80"/>
      <c r="GP14" s="80"/>
      <c r="GQ14" s="80"/>
      <c r="GR14" s="80"/>
      <c r="GS14" s="80"/>
      <c r="GT14" s="80"/>
      <c r="GU14" s="80"/>
      <c r="GV14" s="80"/>
      <c r="GW14" s="80"/>
      <c r="GX14" s="80"/>
      <c r="GY14" s="80"/>
      <c r="GZ14" s="80"/>
      <c r="HA14" s="80"/>
      <c r="HB14" s="80"/>
      <c r="HC14" s="80"/>
      <c r="HD14" s="80"/>
      <c r="HE14" s="80"/>
      <c r="HF14" s="80"/>
      <c r="HG14" s="80"/>
      <c r="HH14" s="80"/>
      <c r="HI14" s="80"/>
      <c r="HJ14" s="80"/>
      <c r="HK14" s="80"/>
      <c r="HL14" s="80"/>
      <c r="HM14" s="80"/>
      <c r="HN14" s="80"/>
      <c r="HO14" s="80"/>
      <c r="HP14" s="80"/>
      <c r="HQ14" s="80"/>
      <c r="HR14" s="80"/>
      <c r="HS14" s="80"/>
      <c r="HT14" s="80"/>
      <c r="HU14" s="80"/>
      <c r="HV14" s="80"/>
      <c r="HW14" s="80"/>
      <c r="HX14" s="80"/>
      <c r="HY14" s="80"/>
      <c r="HZ14" s="80"/>
      <c r="IA14" s="80"/>
      <c r="IB14" s="80"/>
      <c r="IC14" s="80"/>
      <c r="ID14" s="80"/>
      <c r="IE14" s="80"/>
      <c r="IF14" s="80"/>
      <c r="IG14" s="80"/>
      <c r="IH14" s="80"/>
      <c r="II14" s="80"/>
      <c r="IJ14" s="80"/>
      <c r="IK14" s="80"/>
    </row>
    <row r="15" spans="1:245" s="96" customFormat="1" ht="21" x14ac:dyDescent="0.35">
      <c r="A15" s="167">
        <v>4</v>
      </c>
      <c r="B15" s="265" t="s">
        <v>501</v>
      </c>
      <c r="C15" s="93"/>
      <c r="D15" s="369">
        <f>O12</f>
        <v>0</v>
      </c>
      <c r="E15" s="365" t="s">
        <v>98</v>
      </c>
      <c r="F15" s="370">
        <f>M12</f>
        <v>0</v>
      </c>
      <c r="G15" s="369">
        <f>O13</f>
        <v>3</v>
      </c>
      <c r="H15" s="365" t="s">
        <v>98</v>
      </c>
      <c r="I15" s="370">
        <f>M13</f>
        <v>2</v>
      </c>
      <c r="J15" s="369">
        <f>O14</f>
        <v>2</v>
      </c>
      <c r="K15" s="365" t="s">
        <v>98</v>
      </c>
      <c r="L15" s="370">
        <f>M14</f>
        <v>3</v>
      </c>
      <c r="M15" s="366"/>
      <c r="N15" s="367"/>
      <c r="O15" s="368"/>
      <c r="P15" s="267">
        <f>IF(D15&gt;F15,1,0)+IF(G15&gt;I15,1,0)+IF(J15&gt;L15,1,0)</f>
        <v>1</v>
      </c>
      <c r="Q15" s="94">
        <f>IF(D15=F15,1,0)+IF(G15=I15,1,0)+IF(J15=L15,1,0)</f>
        <v>1</v>
      </c>
      <c r="R15" s="269">
        <f>IF(E15&lt;G15,1,0)+IF(H15&lt;J15,1,0)+IF(K15&lt;M15,1,0)</f>
        <v>0</v>
      </c>
      <c r="S15" s="269">
        <f>D15+G15+J15</f>
        <v>5</v>
      </c>
      <c r="T15" s="269">
        <f>F15+I15+L15</f>
        <v>5</v>
      </c>
      <c r="U15" s="586">
        <v>4</v>
      </c>
      <c r="V15" s="586"/>
      <c r="W15" s="349">
        <f>1+IF(U15&lt;U12,1,0)+IF(U15&lt;U13,1,0)+IF(U15&lt;U14,1,0)</f>
        <v>3</v>
      </c>
      <c r="X15" s="79"/>
      <c r="Y15" s="91"/>
      <c r="Z15" s="91"/>
      <c r="AA15" s="95"/>
      <c r="AB15" s="80"/>
      <c r="AC15" s="80"/>
      <c r="AD15" s="80"/>
      <c r="AE15" s="80"/>
      <c r="AF15" s="80"/>
      <c r="AG15" s="80"/>
      <c r="AH15" s="80"/>
      <c r="AI15" s="80"/>
      <c r="AJ15" s="80"/>
      <c r="AK15" s="80"/>
      <c r="AL15" s="80"/>
      <c r="AM15" s="80"/>
      <c r="AN15" s="80"/>
      <c r="AO15" s="80"/>
      <c r="AP15" s="80"/>
      <c r="AQ15" s="80"/>
      <c r="AR15" s="80"/>
      <c r="AS15" s="80"/>
      <c r="AT15" s="80"/>
      <c r="AU15" s="80"/>
      <c r="AV15" s="80"/>
      <c r="AW15" s="80"/>
      <c r="AX15" s="80"/>
      <c r="AY15" s="80"/>
      <c r="AZ15" s="80"/>
      <c r="BA15" s="80"/>
      <c r="BB15" s="80"/>
      <c r="BC15" s="80"/>
      <c r="BD15" s="80"/>
      <c r="BE15" s="80"/>
      <c r="BF15" s="80"/>
      <c r="BG15" s="80"/>
      <c r="BH15" s="80"/>
      <c r="BI15" s="80"/>
      <c r="BJ15" s="80"/>
      <c r="BK15" s="80"/>
      <c r="BL15" s="80"/>
      <c r="BM15" s="80"/>
      <c r="BN15" s="80"/>
      <c r="BO15" s="80"/>
      <c r="BP15" s="80"/>
      <c r="BQ15" s="80"/>
      <c r="BR15" s="80"/>
      <c r="BS15" s="80"/>
      <c r="BT15" s="80"/>
      <c r="BU15" s="80"/>
      <c r="BV15" s="80"/>
      <c r="BW15" s="80"/>
      <c r="BX15" s="80"/>
      <c r="BY15" s="80"/>
      <c r="BZ15" s="80"/>
      <c r="CA15" s="80"/>
      <c r="CB15" s="80"/>
      <c r="CC15" s="80"/>
      <c r="CD15" s="80"/>
      <c r="CE15" s="80"/>
      <c r="CF15" s="80"/>
      <c r="CG15" s="80"/>
      <c r="CH15" s="80"/>
      <c r="CI15" s="80"/>
      <c r="CJ15" s="80"/>
      <c r="CK15" s="80"/>
      <c r="CL15" s="80"/>
      <c r="CM15" s="80"/>
      <c r="CN15" s="80"/>
      <c r="CO15" s="80"/>
      <c r="CP15" s="80"/>
      <c r="CQ15" s="80"/>
      <c r="CR15" s="80"/>
      <c r="CS15" s="80"/>
      <c r="CT15" s="80"/>
      <c r="CU15" s="80"/>
      <c r="CV15" s="80"/>
      <c r="CW15" s="80"/>
      <c r="CX15" s="80"/>
      <c r="CY15" s="80"/>
      <c r="CZ15" s="80"/>
      <c r="DA15" s="80"/>
      <c r="DB15" s="80"/>
      <c r="DC15" s="80"/>
      <c r="DD15" s="80"/>
      <c r="DE15" s="80"/>
      <c r="DF15" s="80"/>
      <c r="DG15" s="80"/>
      <c r="DH15" s="80"/>
      <c r="DI15" s="80"/>
      <c r="DJ15" s="80"/>
      <c r="DK15" s="80"/>
      <c r="DL15" s="80"/>
      <c r="DM15" s="80"/>
      <c r="DN15" s="80"/>
      <c r="DO15" s="80"/>
      <c r="DP15" s="80"/>
      <c r="DQ15" s="80"/>
      <c r="DR15" s="80"/>
      <c r="DS15" s="80"/>
      <c r="DT15" s="80"/>
      <c r="DU15" s="80"/>
      <c r="DV15" s="80"/>
      <c r="DW15" s="80"/>
      <c r="DX15" s="80"/>
      <c r="DY15" s="80"/>
      <c r="DZ15" s="80"/>
      <c r="EA15" s="80"/>
      <c r="EB15" s="80"/>
      <c r="EC15" s="80"/>
      <c r="ED15" s="80"/>
      <c r="EE15" s="80"/>
      <c r="EF15" s="80"/>
      <c r="EG15" s="80"/>
      <c r="EH15" s="80"/>
      <c r="EI15" s="80"/>
      <c r="EJ15" s="80"/>
      <c r="EK15" s="80"/>
      <c r="EL15" s="80"/>
      <c r="EM15" s="80"/>
      <c r="EN15" s="80"/>
      <c r="EO15" s="80"/>
      <c r="EP15" s="80"/>
      <c r="EQ15" s="80"/>
      <c r="ER15" s="80"/>
      <c r="ES15" s="80"/>
      <c r="ET15" s="80"/>
      <c r="EU15" s="80"/>
      <c r="EV15" s="80"/>
      <c r="EW15" s="80"/>
      <c r="EX15" s="80"/>
      <c r="EY15" s="80"/>
      <c r="EZ15" s="80"/>
      <c r="FA15" s="80"/>
      <c r="FB15" s="80"/>
      <c r="FC15" s="80"/>
      <c r="FD15" s="80"/>
      <c r="FE15" s="80"/>
      <c r="FF15" s="80"/>
      <c r="FG15" s="80"/>
      <c r="FH15" s="80"/>
      <c r="FI15" s="80"/>
      <c r="FJ15" s="80"/>
      <c r="FK15" s="80"/>
      <c r="FL15" s="80"/>
      <c r="FM15" s="80"/>
      <c r="FN15" s="80"/>
      <c r="FO15" s="80"/>
      <c r="FP15" s="80"/>
      <c r="FQ15" s="80"/>
      <c r="FR15" s="80"/>
      <c r="FS15" s="80"/>
      <c r="FT15" s="80"/>
      <c r="FU15" s="80"/>
      <c r="FV15" s="80"/>
      <c r="FW15" s="80"/>
      <c r="FX15" s="80"/>
      <c r="FY15" s="80"/>
      <c r="FZ15" s="80"/>
      <c r="GA15" s="80"/>
      <c r="GB15" s="80"/>
      <c r="GC15" s="80"/>
      <c r="GD15" s="80"/>
      <c r="GE15" s="80"/>
      <c r="GF15" s="80"/>
      <c r="GG15" s="80"/>
      <c r="GH15" s="80"/>
      <c r="GI15" s="80"/>
      <c r="GJ15" s="80"/>
      <c r="GK15" s="80"/>
      <c r="GL15" s="80"/>
      <c r="GM15" s="80"/>
      <c r="GN15" s="80"/>
      <c r="GO15" s="80"/>
      <c r="GP15" s="80"/>
      <c r="GQ15" s="80"/>
      <c r="GR15" s="80"/>
      <c r="GS15" s="80"/>
      <c r="GT15" s="80"/>
      <c r="GU15" s="80"/>
      <c r="GV15" s="80"/>
      <c r="GW15" s="80"/>
      <c r="GX15" s="80"/>
      <c r="GY15" s="80"/>
      <c r="GZ15" s="80"/>
      <c r="HA15" s="80"/>
      <c r="HB15" s="80"/>
      <c r="HC15" s="80"/>
      <c r="HD15" s="80"/>
      <c r="HE15" s="80"/>
      <c r="HF15" s="80"/>
      <c r="HG15" s="80"/>
      <c r="HH15" s="80"/>
      <c r="HI15" s="80"/>
      <c r="HJ15" s="80"/>
      <c r="HK15" s="80"/>
      <c r="HL15" s="80"/>
      <c r="HM15" s="80"/>
      <c r="HN15" s="80"/>
      <c r="HO15" s="80"/>
      <c r="HP15" s="80"/>
      <c r="HQ15" s="80"/>
      <c r="HR15" s="80"/>
      <c r="HS15" s="80"/>
      <c r="HT15" s="80"/>
      <c r="HU15" s="80"/>
      <c r="HV15" s="80"/>
      <c r="HW15" s="80"/>
      <c r="HX15" s="80"/>
      <c r="HY15" s="80"/>
      <c r="HZ15" s="80"/>
      <c r="IA15" s="80"/>
      <c r="IB15" s="80"/>
      <c r="IC15" s="80"/>
      <c r="ID15" s="80"/>
      <c r="IE15" s="80"/>
      <c r="IF15" s="80"/>
      <c r="IG15" s="80"/>
      <c r="IH15" s="80"/>
      <c r="II15" s="80"/>
      <c r="IJ15" s="80"/>
      <c r="IK15" s="80"/>
    </row>
    <row r="16" spans="1:245" s="96" customFormat="1" x14ac:dyDescent="0.3">
      <c r="A16" s="97"/>
      <c r="B16" s="97"/>
      <c r="C16" s="97"/>
      <c r="D16" s="98"/>
      <c r="E16" s="97"/>
      <c r="F16" s="98"/>
      <c r="G16" s="98"/>
      <c r="H16" s="97"/>
      <c r="I16" s="98"/>
      <c r="J16" s="98"/>
      <c r="K16" s="97"/>
      <c r="L16" s="98"/>
      <c r="M16" s="98"/>
      <c r="N16" s="97"/>
      <c r="O16" s="98"/>
      <c r="P16" s="98"/>
      <c r="Q16" s="98"/>
      <c r="R16" s="98"/>
      <c r="S16" s="98"/>
      <c r="T16" s="98"/>
      <c r="U16" s="630"/>
      <c r="V16" s="630"/>
      <c r="W16" s="97"/>
      <c r="X16" s="74"/>
      <c r="Y16" s="100"/>
      <c r="Z16" s="100"/>
      <c r="AA16" s="101"/>
      <c r="AB16" s="78"/>
      <c r="AC16" s="78"/>
      <c r="AD16" s="78"/>
      <c r="AE16" s="78"/>
      <c r="AF16" s="78"/>
      <c r="AG16" s="78"/>
      <c r="AH16" s="78"/>
      <c r="AI16" s="78"/>
      <c r="AJ16" s="78"/>
      <c r="AK16" s="78"/>
      <c r="AL16" s="78"/>
      <c r="AM16" s="78"/>
      <c r="AN16" s="78"/>
      <c r="AO16" s="78"/>
      <c r="AP16" s="78"/>
      <c r="AQ16" s="78"/>
      <c r="AR16" s="78"/>
      <c r="AS16" s="78"/>
      <c r="AT16" s="78"/>
      <c r="AU16" s="78"/>
      <c r="AV16" s="78"/>
      <c r="AW16" s="78"/>
      <c r="AX16" s="78"/>
      <c r="AY16" s="78"/>
      <c r="AZ16" s="78"/>
      <c r="BA16" s="78"/>
      <c r="BB16" s="78"/>
      <c r="BC16" s="78"/>
      <c r="BD16" s="78"/>
      <c r="BE16" s="78"/>
      <c r="BF16" s="78"/>
      <c r="BG16" s="78"/>
      <c r="BH16" s="78"/>
      <c r="BI16" s="78"/>
      <c r="BJ16" s="78"/>
      <c r="BK16" s="78"/>
      <c r="BL16" s="78"/>
      <c r="BM16" s="78"/>
      <c r="BN16" s="78"/>
      <c r="BO16" s="78"/>
      <c r="BP16" s="78"/>
      <c r="BQ16" s="78"/>
      <c r="BR16" s="78"/>
      <c r="BS16" s="78"/>
      <c r="BT16" s="78"/>
      <c r="BU16" s="78"/>
      <c r="BV16" s="78"/>
      <c r="BW16" s="78"/>
      <c r="BX16" s="78"/>
      <c r="BY16" s="78"/>
      <c r="BZ16" s="78"/>
      <c r="CA16" s="78"/>
      <c r="CB16" s="78"/>
      <c r="CC16" s="78"/>
      <c r="CD16" s="78"/>
      <c r="CE16" s="78"/>
      <c r="CF16" s="78"/>
      <c r="CG16" s="78"/>
      <c r="CH16" s="78"/>
      <c r="CI16" s="78"/>
      <c r="CJ16" s="78"/>
      <c r="CK16" s="78"/>
      <c r="CL16" s="78"/>
      <c r="CM16" s="78"/>
      <c r="CN16" s="78"/>
      <c r="CO16" s="78"/>
      <c r="CP16" s="78"/>
      <c r="CQ16" s="78"/>
      <c r="CR16" s="78"/>
      <c r="CS16" s="78"/>
      <c r="CT16" s="78"/>
      <c r="CU16" s="78"/>
      <c r="CV16" s="78"/>
      <c r="CW16" s="78"/>
      <c r="CX16" s="78"/>
      <c r="CY16" s="78"/>
      <c r="CZ16" s="78"/>
      <c r="DA16" s="78"/>
      <c r="DB16" s="78"/>
      <c r="DC16" s="78"/>
      <c r="DD16" s="78"/>
      <c r="DE16" s="78"/>
      <c r="DF16" s="78"/>
      <c r="DG16" s="78"/>
      <c r="DH16" s="78"/>
      <c r="DI16" s="78"/>
      <c r="DJ16" s="78"/>
      <c r="DK16" s="78"/>
      <c r="DL16" s="78"/>
      <c r="DM16" s="78"/>
      <c r="DN16" s="78"/>
      <c r="DO16" s="78"/>
      <c r="DP16" s="78"/>
      <c r="DQ16" s="78"/>
      <c r="DR16" s="78"/>
      <c r="DS16" s="78"/>
      <c r="DT16" s="78"/>
      <c r="DU16" s="78"/>
      <c r="DV16" s="78"/>
      <c r="DW16" s="78"/>
      <c r="DX16" s="78"/>
      <c r="DY16" s="78"/>
      <c r="DZ16" s="78"/>
      <c r="EA16" s="78"/>
      <c r="EB16" s="78"/>
      <c r="EC16" s="78"/>
      <c r="ED16" s="78"/>
      <c r="EE16" s="78"/>
      <c r="EF16" s="78"/>
      <c r="EG16" s="78"/>
      <c r="EH16" s="78"/>
      <c r="EI16" s="78"/>
      <c r="EJ16" s="78"/>
      <c r="EK16" s="78"/>
      <c r="EL16" s="78"/>
      <c r="EM16" s="78"/>
      <c r="EN16" s="78"/>
      <c r="EO16" s="78"/>
      <c r="EP16" s="78"/>
      <c r="EQ16" s="78"/>
      <c r="ER16" s="78"/>
      <c r="ES16" s="78"/>
      <c r="ET16" s="78"/>
      <c r="EU16" s="78"/>
      <c r="EV16" s="78"/>
      <c r="EW16" s="78"/>
      <c r="EX16" s="78"/>
      <c r="EY16" s="78"/>
      <c r="EZ16" s="78"/>
      <c r="FA16" s="78"/>
      <c r="FB16" s="78"/>
      <c r="FC16" s="78"/>
      <c r="FD16" s="78"/>
      <c r="FE16" s="78"/>
      <c r="FF16" s="78"/>
      <c r="FG16" s="78"/>
      <c r="FH16" s="78"/>
      <c r="FI16" s="78"/>
      <c r="FJ16" s="78"/>
      <c r="FK16" s="78"/>
      <c r="FL16" s="78"/>
      <c r="FM16" s="78"/>
      <c r="FN16" s="78"/>
      <c r="FO16" s="78"/>
      <c r="FP16" s="78"/>
      <c r="FQ16" s="78"/>
      <c r="FR16" s="78"/>
      <c r="FS16" s="78"/>
      <c r="FT16" s="78"/>
      <c r="FU16" s="78"/>
      <c r="FV16" s="78"/>
      <c r="FW16" s="78"/>
      <c r="FX16" s="78"/>
      <c r="FY16" s="78"/>
      <c r="FZ16" s="78"/>
      <c r="GA16" s="78"/>
      <c r="GB16" s="78"/>
      <c r="GC16" s="78"/>
      <c r="GD16" s="78"/>
      <c r="GE16" s="78"/>
      <c r="GF16" s="78"/>
      <c r="GG16" s="78"/>
      <c r="GH16" s="78"/>
      <c r="GI16" s="78"/>
      <c r="GJ16" s="78"/>
      <c r="GK16" s="78"/>
      <c r="GL16" s="78"/>
      <c r="GM16" s="78"/>
      <c r="GN16" s="78"/>
      <c r="GO16" s="78"/>
      <c r="GP16" s="78"/>
      <c r="GQ16" s="78"/>
      <c r="GR16" s="78"/>
      <c r="GS16" s="78"/>
      <c r="GT16" s="78"/>
      <c r="GU16" s="78"/>
      <c r="GV16" s="78"/>
      <c r="GW16" s="78"/>
      <c r="GX16" s="78"/>
      <c r="GY16" s="78"/>
      <c r="GZ16" s="78"/>
      <c r="HA16" s="78"/>
      <c r="HB16" s="78"/>
      <c r="HC16" s="78"/>
      <c r="HD16" s="78"/>
      <c r="HE16" s="78"/>
      <c r="HF16" s="78"/>
      <c r="HG16" s="78"/>
      <c r="HH16" s="78"/>
      <c r="HI16" s="78"/>
      <c r="HJ16" s="78"/>
      <c r="HK16" s="78"/>
      <c r="HL16" s="78"/>
      <c r="HM16" s="78"/>
      <c r="HN16" s="78"/>
      <c r="HO16" s="78"/>
      <c r="HP16" s="78"/>
      <c r="HQ16" s="78"/>
      <c r="HR16" s="78"/>
      <c r="HS16" s="78"/>
      <c r="HT16" s="78"/>
      <c r="HU16" s="78"/>
      <c r="HV16" s="78"/>
      <c r="HW16" s="78"/>
      <c r="HX16" s="78"/>
      <c r="HY16" s="78"/>
      <c r="HZ16" s="78"/>
      <c r="IA16" s="78"/>
      <c r="IB16" s="78"/>
      <c r="IC16" s="78"/>
      <c r="ID16" s="78"/>
      <c r="IE16" s="78"/>
      <c r="IF16" s="78"/>
      <c r="IG16" s="78"/>
      <c r="IH16" s="78"/>
      <c r="II16" s="78"/>
      <c r="IJ16" s="78"/>
      <c r="IK16" s="78"/>
    </row>
    <row r="17" spans="1:245" s="96" customFormat="1" ht="15.75" x14ac:dyDescent="0.25">
      <c r="A17" s="102"/>
      <c r="B17" s="103" t="s">
        <v>99</v>
      </c>
      <c r="C17" s="102"/>
      <c r="D17" s="104"/>
      <c r="E17" s="102"/>
      <c r="F17" s="104"/>
      <c r="G17" s="104"/>
      <c r="H17" s="102"/>
      <c r="I17" s="104"/>
      <c r="J17" s="104"/>
      <c r="K17" s="102"/>
      <c r="L17" s="104"/>
      <c r="M17" s="104"/>
      <c r="N17" s="102"/>
      <c r="O17" s="104"/>
      <c r="P17" s="104"/>
      <c r="Q17" s="104"/>
      <c r="R17" s="104"/>
      <c r="S17" s="104"/>
      <c r="T17" s="104"/>
      <c r="U17" s="102"/>
      <c r="V17" s="102"/>
      <c r="W17" s="102"/>
      <c r="X17" s="105"/>
      <c r="Y17" s="106"/>
      <c r="Z17" s="106"/>
      <c r="AA17" s="107"/>
    </row>
    <row r="18" spans="1:245" s="109" customFormat="1" ht="18" x14ac:dyDescent="0.25">
      <c r="A18" s="102"/>
      <c r="B18" s="108" t="s">
        <v>100</v>
      </c>
      <c r="C18" s="102"/>
      <c r="D18" s="104"/>
      <c r="E18" s="102"/>
      <c r="F18" s="104"/>
      <c r="G18" s="104"/>
      <c r="H18" s="102"/>
      <c r="I18" s="104"/>
      <c r="J18" s="104"/>
      <c r="K18" s="102"/>
      <c r="L18" s="104"/>
      <c r="M18" s="104"/>
      <c r="N18" s="102"/>
      <c r="O18" s="104"/>
      <c r="P18" s="104"/>
      <c r="Q18" s="104"/>
      <c r="R18" s="104"/>
      <c r="S18" s="104"/>
      <c r="T18" s="104"/>
      <c r="U18" s="102"/>
      <c r="V18" s="102"/>
      <c r="W18" s="102"/>
      <c r="X18" s="105"/>
      <c r="Y18" s="106"/>
      <c r="Z18" s="106"/>
      <c r="AA18" s="107"/>
      <c r="AB18" s="96"/>
      <c r="AC18" s="96"/>
      <c r="AD18" s="96"/>
      <c r="AE18" s="96"/>
      <c r="AF18" s="96"/>
      <c r="AG18" s="96"/>
      <c r="AH18" s="96"/>
      <c r="AI18" s="96"/>
      <c r="AJ18" s="96"/>
      <c r="AK18" s="96"/>
      <c r="AL18" s="96"/>
      <c r="AM18" s="96"/>
      <c r="AN18" s="96"/>
      <c r="AO18" s="96"/>
      <c r="AP18" s="96"/>
      <c r="AQ18" s="96"/>
      <c r="AR18" s="96"/>
      <c r="AS18" s="96"/>
      <c r="AT18" s="96"/>
      <c r="AU18" s="96"/>
      <c r="AV18" s="96"/>
      <c r="AW18" s="96"/>
      <c r="AX18" s="96"/>
      <c r="AY18" s="96"/>
      <c r="AZ18" s="96"/>
      <c r="BA18" s="96"/>
      <c r="BB18" s="96"/>
      <c r="BC18" s="96"/>
      <c r="BD18" s="96"/>
      <c r="BE18" s="96"/>
      <c r="BF18" s="96"/>
      <c r="BG18" s="96"/>
      <c r="BH18" s="96"/>
      <c r="BI18" s="96"/>
      <c r="BJ18" s="96"/>
      <c r="BK18" s="96"/>
      <c r="BL18" s="96"/>
      <c r="BM18" s="96"/>
      <c r="BN18" s="96"/>
      <c r="BO18" s="96"/>
      <c r="BP18" s="96"/>
      <c r="BQ18" s="96"/>
      <c r="BR18" s="96"/>
      <c r="BS18" s="96"/>
      <c r="BT18" s="96"/>
      <c r="BU18" s="96"/>
      <c r="BV18" s="96"/>
      <c r="BW18" s="96"/>
      <c r="BX18" s="96"/>
      <c r="BY18" s="96"/>
      <c r="BZ18" s="96"/>
      <c r="CA18" s="96"/>
      <c r="CB18" s="96"/>
      <c r="CC18" s="96"/>
      <c r="CD18" s="96"/>
      <c r="CE18" s="96"/>
      <c r="CF18" s="96"/>
      <c r="CG18" s="96"/>
      <c r="CH18" s="96"/>
      <c r="CI18" s="96"/>
      <c r="CJ18" s="96"/>
      <c r="CK18" s="96"/>
      <c r="CL18" s="96"/>
      <c r="CM18" s="96"/>
      <c r="CN18" s="96"/>
      <c r="CO18" s="96"/>
      <c r="CP18" s="96"/>
      <c r="CQ18" s="96"/>
      <c r="CR18" s="96"/>
      <c r="CS18" s="96"/>
      <c r="CT18" s="96"/>
      <c r="CU18" s="96"/>
      <c r="CV18" s="96"/>
      <c r="CW18" s="96"/>
      <c r="CX18" s="96"/>
      <c r="CY18" s="96"/>
      <c r="CZ18" s="96"/>
      <c r="DA18" s="96"/>
      <c r="DB18" s="96"/>
      <c r="DC18" s="96"/>
      <c r="DD18" s="96"/>
      <c r="DE18" s="96"/>
      <c r="DF18" s="96"/>
      <c r="DG18" s="96"/>
      <c r="DH18" s="96"/>
      <c r="DI18" s="96"/>
      <c r="DJ18" s="96"/>
      <c r="DK18" s="96"/>
      <c r="DL18" s="96"/>
      <c r="DM18" s="96"/>
      <c r="DN18" s="96"/>
      <c r="DO18" s="96"/>
      <c r="DP18" s="96"/>
      <c r="DQ18" s="96"/>
      <c r="DR18" s="96"/>
      <c r="DS18" s="96"/>
      <c r="DT18" s="96"/>
      <c r="DU18" s="96"/>
      <c r="DV18" s="96"/>
      <c r="DW18" s="96"/>
      <c r="DX18" s="96"/>
      <c r="DY18" s="96"/>
      <c r="DZ18" s="96"/>
      <c r="EA18" s="96"/>
      <c r="EB18" s="96"/>
      <c r="EC18" s="96"/>
      <c r="ED18" s="96"/>
      <c r="EE18" s="96"/>
      <c r="EF18" s="96"/>
      <c r="EG18" s="96"/>
      <c r="EH18" s="96"/>
      <c r="EI18" s="96"/>
      <c r="EJ18" s="96"/>
      <c r="EK18" s="96"/>
      <c r="EL18" s="96"/>
      <c r="EM18" s="96"/>
      <c r="EN18" s="96"/>
      <c r="EO18" s="96"/>
      <c r="EP18" s="96"/>
      <c r="EQ18" s="96"/>
      <c r="ER18" s="96"/>
      <c r="ES18" s="96"/>
      <c r="ET18" s="96"/>
      <c r="EU18" s="96"/>
      <c r="EV18" s="96"/>
      <c r="EW18" s="96"/>
      <c r="EX18" s="96"/>
      <c r="EY18" s="96"/>
      <c r="EZ18" s="96"/>
      <c r="FA18" s="96"/>
      <c r="FB18" s="96"/>
      <c r="FC18" s="96"/>
      <c r="FD18" s="96"/>
      <c r="FE18" s="96"/>
      <c r="FF18" s="96"/>
      <c r="FG18" s="96"/>
      <c r="FH18" s="96"/>
      <c r="FI18" s="96"/>
      <c r="FJ18" s="96"/>
      <c r="FK18" s="96"/>
      <c r="FL18" s="96"/>
      <c r="FM18" s="96"/>
      <c r="FN18" s="96"/>
      <c r="FO18" s="96"/>
      <c r="FP18" s="96"/>
      <c r="FQ18" s="96"/>
      <c r="FR18" s="96"/>
      <c r="FS18" s="96"/>
      <c r="FT18" s="96"/>
      <c r="FU18" s="96"/>
      <c r="FV18" s="96"/>
      <c r="FW18" s="96"/>
      <c r="FX18" s="96"/>
      <c r="FY18" s="96"/>
      <c r="FZ18" s="96"/>
      <c r="GA18" s="96"/>
      <c r="GB18" s="96"/>
      <c r="GC18" s="96"/>
      <c r="GD18" s="96"/>
      <c r="GE18" s="96"/>
      <c r="GF18" s="96"/>
      <c r="GG18" s="96"/>
      <c r="GH18" s="96"/>
      <c r="GI18" s="96"/>
      <c r="GJ18" s="96"/>
      <c r="GK18" s="96"/>
      <c r="GL18" s="96"/>
      <c r="GM18" s="96"/>
      <c r="GN18" s="96"/>
      <c r="GO18" s="96"/>
      <c r="GP18" s="96"/>
      <c r="GQ18" s="96"/>
      <c r="GR18" s="96"/>
      <c r="GS18" s="96"/>
      <c r="GT18" s="96"/>
      <c r="GU18" s="96"/>
      <c r="GV18" s="96"/>
      <c r="GW18" s="96"/>
      <c r="GX18" s="96"/>
      <c r="GY18" s="96"/>
      <c r="GZ18" s="96"/>
      <c r="HA18" s="96"/>
      <c r="HB18" s="96"/>
      <c r="HC18" s="96"/>
      <c r="HD18" s="96"/>
      <c r="HE18" s="96"/>
      <c r="HF18" s="96"/>
      <c r="HG18" s="96"/>
      <c r="HH18" s="96"/>
      <c r="HI18" s="96"/>
      <c r="HJ18" s="96"/>
      <c r="HK18" s="96"/>
      <c r="HL18" s="96"/>
      <c r="HM18" s="96"/>
      <c r="HN18" s="96"/>
      <c r="HO18" s="96"/>
      <c r="HP18" s="96"/>
      <c r="HQ18" s="96"/>
      <c r="HR18" s="96"/>
      <c r="HS18" s="96"/>
      <c r="HT18" s="96"/>
      <c r="HU18" s="96"/>
      <c r="HV18" s="96"/>
      <c r="HW18" s="96"/>
      <c r="HX18" s="96"/>
      <c r="HY18" s="96"/>
      <c r="HZ18" s="96"/>
      <c r="IA18" s="96"/>
      <c r="IB18" s="96"/>
      <c r="IC18" s="96"/>
      <c r="ID18" s="96"/>
      <c r="IE18" s="96"/>
      <c r="IF18" s="96"/>
      <c r="IG18" s="96"/>
      <c r="IH18" s="96"/>
      <c r="II18" s="96"/>
      <c r="IJ18" s="96"/>
      <c r="IK18" s="96"/>
    </row>
    <row r="19" spans="1:245" s="109" customFormat="1" ht="18" x14ac:dyDescent="0.25">
      <c r="A19" s="102"/>
      <c r="B19" s="102"/>
      <c r="C19" s="102"/>
      <c r="D19" s="104"/>
      <c r="E19" s="102"/>
      <c r="F19" s="104"/>
      <c r="G19" s="104"/>
      <c r="H19" s="102"/>
      <c r="I19" s="104"/>
      <c r="J19" s="104"/>
      <c r="K19" s="102"/>
      <c r="L19" s="104"/>
      <c r="M19" s="104"/>
      <c r="N19" s="102"/>
      <c r="O19" s="104"/>
      <c r="P19" s="104"/>
      <c r="Q19" s="104"/>
      <c r="R19" s="104"/>
      <c r="S19" s="104"/>
      <c r="T19" s="104"/>
      <c r="U19" s="102"/>
      <c r="V19" s="102"/>
      <c r="W19" s="102"/>
      <c r="X19" s="105"/>
      <c r="Y19" s="106"/>
      <c r="Z19" s="106"/>
      <c r="AA19" s="107"/>
      <c r="AB19" s="96"/>
      <c r="AC19" s="96"/>
      <c r="AD19" s="96"/>
      <c r="AE19" s="96"/>
      <c r="AF19" s="96"/>
      <c r="AG19" s="96"/>
      <c r="AH19" s="96"/>
      <c r="AI19" s="96"/>
      <c r="AJ19" s="96"/>
      <c r="AK19" s="96"/>
      <c r="AL19" s="96"/>
      <c r="AM19" s="96"/>
      <c r="AN19" s="96"/>
      <c r="AO19" s="96"/>
      <c r="AP19" s="96"/>
      <c r="AQ19" s="96"/>
      <c r="AR19" s="96"/>
      <c r="AS19" s="96"/>
      <c r="AT19" s="96"/>
      <c r="AU19" s="96"/>
      <c r="AV19" s="96"/>
      <c r="AW19" s="96"/>
      <c r="AX19" s="96"/>
      <c r="AY19" s="96"/>
      <c r="AZ19" s="96"/>
      <c r="BA19" s="96"/>
      <c r="BB19" s="96"/>
      <c r="BC19" s="96"/>
      <c r="BD19" s="96"/>
      <c r="BE19" s="96"/>
      <c r="BF19" s="96"/>
      <c r="BG19" s="96"/>
      <c r="BH19" s="96"/>
      <c r="BI19" s="96"/>
      <c r="BJ19" s="96"/>
      <c r="BK19" s="96"/>
      <c r="BL19" s="96"/>
      <c r="BM19" s="96"/>
      <c r="BN19" s="96"/>
      <c r="BO19" s="96"/>
      <c r="BP19" s="96"/>
      <c r="BQ19" s="96"/>
      <c r="BR19" s="96"/>
      <c r="BS19" s="96"/>
      <c r="BT19" s="96"/>
      <c r="BU19" s="96"/>
      <c r="BV19" s="96"/>
      <c r="BW19" s="96"/>
      <c r="BX19" s="96"/>
      <c r="BY19" s="96"/>
      <c r="BZ19" s="96"/>
      <c r="CA19" s="96"/>
      <c r="CB19" s="96"/>
      <c r="CC19" s="96"/>
      <c r="CD19" s="96"/>
      <c r="CE19" s="96"/>
      <c r="CF19" s="96"/>
      <c r="CG19" s="96"/>
      <c r="CH19" s="96"/>
      <c r="CI19" s="96"/>
      <c r="CJ19" s="96"/>
      <c r="CK19" s="96"/>
      <c r="CL19" s="96"/>
      <c r="CM19" s="96"/>
      <c r="CN19" s="96"/>
      <c r="CO19" s="96"/>
      <c r="CP19" s="96"/>
      <c r="CQ19" s="96"/>
      <c r="CR19" s="96"/>
      <c r="CS19" s="96"/>
      <c r="CT19" s="96"/>
      <c r="CU19" s="96"/>
      <c r="CV19" s="96"/>
      <c r="CW19" s="96"/>
      <c r="CX19" s="96"/>
      <c r="CY19" s="96"/>
      <c r="CZ19" s="96"/>
      <c r="DA19" s="96"/>
      <c r="DB19" s="96"/>
      <c r="DC19" s="96"/>
      <c r="DD19" s="96"/>
      <c r="DE19" s="96"/>
      <c r="DF19" s="96"/>
      <c r="DG19" s="96"/>
      <c r="DH19" s="96"/>
      <c r="DI19" s="96"/>
      <c r="DJ19" s="96"/>
      <c r="DK19" s="96"/>
      <c r="DL19" s="96"/>
      <c r="DM19" s="96"/>
      <c r="DN19" s="96"/>
      <c r="DO19" s="96"/>
      <c r="DP19" s="96"/>
      <c r="DQ19" s="96"/>
      <c r="DR19" s="96"/>
      <c r="DS19" s="96"/>
      <c r="DT19" s="96"/>
      <c r="DU19" s="96"/>
      <c r="DV19" s="96"/>
      <c r="DW19" s="96"/>
      <c r="DX19" s="96"/>
      <c r="DY19" s="96"/>
      <c r="DZ19" s="96"/>
      <c r="EA19" s="96"/>
      <c r="EB19" s="96"/>
      <c r="EC19" s="96"/>
      <c r="ED19" s="96"/>
      <c r="EE19" s="96"/>
      <c r="EF19" s="96"/>
      <c r="EG19" s="96"/>
      <c r="EH19" s="96"/>
      <c r="EI19" s="96"/>
      <c r="EJ19" s="96"/>
      <c r="EK19" s="96"/>
      <c r="EL19" s="96"/>
      <c r="EM19" s="96"/>
      <c r="EN19" s="96"/>
      <c r="EO19" s="96"/>
      <c r="EP19" s="96"/>
      <c r="EQ19" s="96"/>
      <c r="ER19" s="96"/>
      <c r="ES19" s="96"/>
      <c r="ET19" s="96"/>
      <c r="EU19" s="96"/>
      <c r="EV19" s="96"/>
      <c r="EW19" s="96"/>
      <c r="EX19" s="96"/>
      <c r="EY19" s="96"/>
      <c r="EZ19" s="96"/>
      <c r="FA19" s="96"/>
      <c r="FB19" s="96"/>
      <c r="FC19" s="96"/>
      <c r="FD19" s="96"/>
      <c r="FE19" s="96"/>
      <c r="FF19" s="96"/>
      <c r="FG19" s="96"/>
      <c r="FH19" s="96"/>
      <c r="FI19" s="96"/>
      <c r="FJ19" s="96"/>
      <c r="FK19" s="96"/>
      <c r="FL19" s="96"/>
      <c r="FM19" s="96"/>
      <c r="FN19" s="96"/>
      <c r="FO19" s="96"/>
      <c r="FP19" s="96"/>
      <c r="FQ19" s="96"/>
      <c r="FR19" s="96"/>
      <c r="FS19" s="96"/>
      <c r="FT19" s="96"/>
      <c r="FU19" s="96"/>
      <c r="FV19" s="96"/>
      <c r="FW19" s="96"/>
      <c r="FX19" s="96"/>
      <c r="FY19" s="96"/>
      <c r="FZ19" s="96"/>
      <c r="GA19" s="96"/>
      <c r="GB19" s="96"/>
      <c r="GC19" s="96"/>
      <c r="GD19" s="96"/>
      <c r="GE19" s="96"/>
      <c r="GF19" s="96"/>
      <c r="GG19" s="96"/>
      <c r="GH19" s="96"/>
      <c r="GI19" s="96"/>
      <c r="GJ19" s="96"/>
      <c r="GK19" s="96"/>
      <c r="GL19" s="96"/>
      <c r="GM19" s="96"/>
      <c r="GN19" s="96"/>
      <c r="GO19" s="96"/>
      <c r="GP19" s="96"/>
      <c r="GQ19" s="96"/>
      <c r="GR19" s="96"/>
      <c r="GS19" s="96"/>
      <c r="GT19" s="96"/>
      <c r="GU19" s="96"/>
      <c r="GV19" s="96"/>
      <c r="GW19" s="96"/>
      <c r="GX19" s="96"/>
      <c r="GY19" s="96"/>
      <c r="GZ19" s="96"/>
      <c r="HA19" s="96"/>
      <c r="HB19" s="96"/>
      <c r="HC19" s="96"/>
      <c r="HD19" s="96"/>
      <c r="HE19" s="96"/>
      <c r="HF19" s="96"/>
      <c r="HG19" s="96"/>
      <c r="HH19" s="96"/>
      <c r="HI19" s="96"/>
      <c r="HJ19" s="96"/>
      <c r="HK19" s="96"/>
      <c r="HL19" s="96"/>
      <c r="HM19" s="96"/>
      <c r="HN19" s="96"/>
      <c r="HO19" s="96"/>
      <c r="HP19" s="96"/>
      <c r="HQ19" s="96"/>
      <c r="HR19" s="96"/>
      <c r="HS19" s="96"/>
      <c r="HT19" s="96"/>
      <c r="HU19" s="96"/>
      <c r="HV19" s="96"/>
      <c r="HW19" s="96"/>
      <c r="HX19" s="96"/>
      <c r="HY19" s="96"/>
      <c r="HZ19" s="96"/>
      <c r="IA19" s="96"/>
      <c r="IB19" s="96"/>
      <c r="IC19" s="96"/>
      <c r="ID19" s="96"/>
      <c r="IE19" s="96"/>
      <c r="IF19" s="96"/>
      <c r="IG19" s="96"/>
      <c r="IH19" s="96"/>
      <c r="II19" s="96"/>
      <c r="IJ19" s="96"/>
      <c r="IK19" s="96"/>
    </row>
    <row r="20" spans="1:245" s="109" customFormat="1" x14ac:dyDescent="0.25">
      <c r="A20" s="110"/>
      <c r="B20" s="584" t="s">
        <v>101</v>
      </c>
      <c r="C20" s="584"/>
      <c r="D20" s="584"/>
      <c r="E20" s="584"/>
      <c r="F20" s="584"/>
      <c r="G20" s="584"/>
      <c r="H20" s="584"/>
      <c r="I20" s="584"/>
      <c r="J20" s="584"/>
      <c r="K20" s="584"/>
      <c r="L20" s="584"/>
      <c r="M20" s="584"/>
      <c r="N20" s="584"/>
      <c r="O20" s="584"/>
      <c r="P20" s="584"/>
      <c r="Q20" s="584"/>
      <c r="R20" s="584"/>
      <c r="S20" s="584"/>
      <c r="T20" s="584"/>
      <c r="U20" s="584"/>
      <c r="V20" s="584"/>
      <c r="W20" s="584"/>
      <c r="X20" s="111"/>
      <c r="Y20" s="112"/>
      <c r="Z20" s="112"/>
      <c r="AA20" s="113"/>
    </row>
    <row r="21" spans="1:245" s="109" customFormat="1" ht="18" x14ac:dyDescent="0.25">
      <c r="A21" s="110"/>
      <c r="B21" s="585" t="s">
        <v>498</v>
      </c>
      <c r="C21" s="585"/>
      <c r="D21" s="585"/>
      <c r="E21" s="585"/>
      <c r="F21" s="585"/>
      <c r="G21" s="585"/>
      <c r="H21" s="585"/>
      <c r="I21" s="585"/>
      <c r="J21" s="585"/>
      <c r="K21" s="585"/>
      <c r="L21" s="585"/>
      <c r="M21" s="585"/>
      <c r="N21" s="585"/>
      <c r="O21" s="585"/>
      <c r="P21" s="585"/>
      <c r="Q21" s="585"/>
      <c r="R21" s="585"/>
      <c r="S21" s="585"/>
      <c r="T21" s="585"/>
      <c r="U21" s="585"/>
      <c r="V21" s="585"/>
      <c r="W21" s="585"/>
    </row>
    <row r="22" spans="1:245" s="109" customFormat="1" ht="18" x14ac:dyDescent="0.25">
      <c r="A22" s="110"/>
      <c r="B22" s="585"/>
      <c r="C22" s="585"/>
      <c r="D22" s="585"/>
      <c r="E22" s="585"/>
      <c r="F22" s="585"/>
      <c r="G22" s="585"/>
      <c r="H22" s="585"/>
      <c r="I22" s="585"/>
      <c r="J22" s="585"/>
      <c r="K22" s="585"/>
      <c r="L22" s="585"/>
      <c r="M22" s="585"/>
      <c r="N22" s="585"/>
      <c r="O22" s="585"/>
      <c r="P22" s="585"/>
      <c r="Q22" s="585"/>
      <c r="R22" s="585"/>
      <c r="S22" s="585"/>
      <c r="T22" s="585"/>
      <c r="U22" s="585"/>
      <c r="V22" s="585"/>
      <c r="W22" s="585"/>
    </row>
    <row r="23" spans="1:245" s="109" customFormat="1" ht="18" x14ac:dyDescent="0.25">
      <c r="A23" s="110"/>
      <c r="B23" s="585"/>
      <c r="C23" s="585"/>
      <c r="D23" s="585"/>
      <c r="E23" s="585"/>
      <c r="F23" s="585"/>
      <c r="G23" s="585"/>
      <c r="H23" s="585"/>
      <c r="I23" s="585"/>
      <c r="J23" s="585"/>
      <c r="K23" s="585"/>
      <c r="L23" s="585"/>
      <c r="M23" s="585"/>
      <c r="N23" s="585"/>
      <c r="O23" s="585"/>
      <c r="P23" s="585"/>
      <c r="Q23" s="585"/>
      <c r="R23" s="585"/>
      <c r="S23" s="585"/>
      <c r="T23" s="585"/>
      <c r="U23" s="585"/>
      <c r="V23" s="585"/>
      <c r="W23" s="585"/>
    </row>
    <row r="24" spans="1:245" s="109" customFormat="1" ht="18" x14ac:dyDescent="0.25">
      <c r="A24" s="110"/>
      <c r="B24" s="585"/>
      <c r="C24" s="585"/>
      <c r="D24" s="585"/>
      <c r="E24" s="585"/>
      <c r="F24" s="585"/>
      <c r="G24" s="585"/>
      <c r="H24" s="585"/>
      <c r="I24" s="585"/>
      <c r="J24" s="585"/>
      <c r="K24" s="585"/>
      <c r="L24" s="585"/>
      <c r="M24" s="585"/>
      <c r="N24" s="585"/>
      <c r="O24" s="585"/>
      <c r="P24" s="585"/>
      <c r="Q24" s="585"/>
      <c r="R24" s="585"/>
      <c r="S24" s="585"/>
      <c r="T24" s="585"/>
      <c r="U24" s="585"/>
      <c r="V24" s="585"/>
      <c r="W24" s="585"/>
    </row>
    <row r="25" spans="1:245" s="109" customFormat="1" ht="18" x14ac:dyDescent="0.25">
      <c r="A25" s="111"/>
      <c r="B25" s="581" t="s">
        <v>479</v>
      </c>
      <c r="C25" s="581"/>
      <c r="D25" s="581"/>
      <c r="E25" s="581"/>
      <c r="F25" s="581"/>
      <c r="G25" s="581"/>
      <c r="H25" s="581"/>
      <c r="I25" s="581"/>
      <c r="J25" s="581"/>
      <c r="K25" s="581"/>
      <c r="L25" s="581"/>
      <c r="M25" s="581"/>
      <c r="N25" s="581"/>
      <c r="O25" s="581"/>
      <c r="P25" s="581"/>
      <c r="Q25" s="581"/>
      <c r="R25" s="581"/>
      <c r="S25" s="581"/>
      <c r="T25" s="581"/>
      <c r="U25" s="581"/>
      <c r="V25" s="581"/>
      <c r="W25" s="581"/>
      <c r="X25" s="111"/>
    </row>
    <row r="26" spans="1:245" s="109" customFormat="1" ht="18" x14ac:dyDescent="0.25">
      <c r="A26" s="111"/>
      <c r="B26" s="581"/>
      <c r="C26" s="581"/>
      <c r="D26" s="581"/>
      <c r="E26" s="581"/>
      <c r="F26" s="581"/>
      <c r="G26" s="581"/>
      <c r="H26" s="581"/>
      <c r="I26" s="581"/>
      <c r="J26" s="581"/>
      <c r="K26" s="581"/>
      <c r="L26" s="581"/>
      <c r="M26" s="581"/>
      <c r="N26" s="581"/>
      <c r="O26" s="581"/>
      <c r="P26" s="581"/>
      <c r="Q26" s="581"/>
      <c r="R26" s="581"/>
      <c r="S26" s="581"/>
      <c r="T26" s="581"/>
      <c r="U26" s="581"/>
      <c r="V26" s="581"/>
      <c r="W26" s="581"/>
      <c r="X26" s="111"/>
    </row>
    <row r="27" spans="1:245" s="109" customFormat="1" ht="18" x14ac:dyDescent="0.25">
      <c r="A27" s="111"/>
      <c r="B27" s="581"/>
      <c r="C27" s="581"/>
      <c r="D27" s="581"/>
      <c r="E27" s="581"/>
      <c r="F27" s="581"/>
      <c r="G27" s="581"/>
      <c r="H27" s="581"/>
      <c r="I27" s="581"/>
      <c r="J27" s="581"/>
      <c r="K27" s="581"/>
      <c r="L27" s="581"/>
      <c r="M27" s="581"/>
      <c r="N27" s="581"/>
      <c r="O27" s="581"/>
      <c r="P27" s="581"/>
      <c r="Q27" s="581"/>
      <c r="R27" s="581"/>
      <c r="S27" s="581"/>
      <c r="T27" s="581"/>
      <c r="U27" s="581"/>
      <c r="V27" s="581"/>
      <c r="W27" s="581"/>
      <c r="X27" s="111"/>
    </row>
    <row r="28" spans="1:245" s="109" customFormat="1" ht="18" x14ac:dyDescent="0.25">
      <c r="A28" s="111"/>
      <c r="B28" s="581"/>
      <c r="C28" s="581"/>
      <c r="D28" s="581"/>
      <c r="E28" s="581"/>
      <c r="F28" s="581"/>
      <c r="G28" s="581"/>
      <c r="H28" s="581"/>
      <c r="I28" s="581"/>
      <c r="J28" s="581"/>
      <c r="K28" s="581"/>
      <c r="L28" s="581"/>
      <c r="M28" s="581"/>
      <c r="N28" s="581"/>
      <c r="O28" s="581"/>
      <c r="P28" s="581"/>
      <c r="Q28" s="581"/>
      <c r="R28" s="581"/>
      <c r="S28" s="581"/>
      <c r="T28" s="581"/>
      <c r="U28" s="581"/>
      <c r="V28" s="581"/>
      <c r="W28" s="581"/>
      <c r="X28" s="111"/>
    </row>
    <row r="29" spans="1:245" s="109" customFormat="1" ht="18" x14ac:dyDescent="0.25">
      <c r="A29" s="111"/>
      <c r="B29" s="629" t="s">
        <v>504</v>
      </c>
      <c r="C29" s="581"/>
      <c r="D29" s="581"/>
      <c r="E29" s="581"/>
      <c r="F29" s="581"/>
      <c r="G29" s="581"/>
      <c r="H29" s="581"/>
      <c r="I29" s="581"/>
      <c r="J29" s="581"/>
      <c r="K29" s="581"/>
      <c r="L29" s="581"/>
      <c r="M29" s="581"/>
      <c r="N29" s="581"/>
      <c r="O29" s="581"/>
      <c r="P29" s="581"/>
      <c r="Q29" s="581"/>
      <c r="R29" s="581"/>
      <c r="S29" s="581"/>
      <c r="T29" s="581"/>
      <c r="U29" s="581"/>
      <c r="V29" s="581"/>
      <c r="W29" s="581"/>
      <c r="X29" s="111"/>
    </row>
    <row r="30" spans="1:245" x14ac:dyDescent="0.3">
      <c r="A30" s="111"/>
      <c r="B30" s="581"/>
      <c r="C30" s="581"/>
      <c r="D30" s="581"/>
      <c r="E30" s="581"/>
      <c r="F30" s="581"/>
      <c r="G30" s="581"/>
      <c r="H30" s="581"/>
      <c r="I30" s="581"/>
      <c r="J30" s="581"/>
      <c r="K30" s="581"/>
      <c r="L30" s="581"/>
      <c r="M30" s="581"/>
      <c r="N30" s="581"/>
      <c r="O30" s="581"/>
      <c r="P30" s="581"/>
      <c r="Q30" s="581"/>
      <c r="R30" s="581"/>
      <c r="S30" s="581"/>
      <c r="T30" s="581"/>
      <c r="U30" s="581"/>
      <c r="V30" s="581"/>
      <c r="W30" s="581"/>
      <c r="X30" s="111"/>
      <c r="Y30" s="109"/>
      <c r="Z30" s="109"/>
      <c r="AA30" s="109"/>
      <c r="AB30" s="109"/>
      <c r="AC30" s="109"/>
      <c r="AD30" s="109"/>
      <c r="AE30" s="109"/>
      <c r="AF30" s="109"/>
      <c r="AG30" s="109"/>
      <c r="AH30" s="109"/>
      <c r="AI30" s="109"/>
      <c r="AJ30" s="109"/>
      <c r="AK30" s="109"/>
      <c r="AL30" s="109"/>
      <c r="AM30" s="109"/>
      <c r="AN30" s="109"/>
      <c r="AO30" s="109"/>
      <c r="AP30" s="109"/>
      <c r="AQ30" s="109"/>
      <c r="AR30" s="109"/>
      <c r="AS30" s="109"/>
      <c r="AT30" s="109"/>
      <c r="AU30" s="109"/>
      <c r="AV30" s="109"/>
      <c r="AW30" s="109"/>
      <c r="AX30" s="109"/>
      <c r="AY30" s="109"/>
      <c r="AZ30" s="109"/>
      <c r="BA30" s="109"/>
      <c r="BB30" s="109"/>
      <c r="BC30" s="109"/>
      <c r="BD30" s="109"/>
      <c r="BE30" s="109"/>
      <c r="BF30" s="109"/>
      <c r="BG30" s="109"/>
      <c r="BH30" s="109"/>
      <c r="BI30" s="109"/>
      <c r="BJ30" s="109"/>
      <c r="BK30" s="109"/>
      <c r="BL30" s="109"/>
      <c r="BM30" s="109"/>
      <c r="BN30" s="109"/>
      <c r="BO30" s="109"/>
      <c r="BP30" s="109"/>
      <c r="BQ30" s="109"/>
      <c r="BR30" s="109"/>
      <c r="BS30" s="109"/>
      <c r="BT30" s="109"/>
      <c r="BU30" s="109"/>
      <c r="BV30" s="109"/>
      <c r="BW30" s="109"/>
      <c r="BX30" s="109"/>
      <c r="BY30" s="109"/>
      <c r="BZ30" s="109"/>
      <c r="CA30" s="109"/>
      <c r="CB30" s="109"/>
      <c r="CC30" s="109"/>
      <c r="CD30" s="109"/>
      <c r="CE30" s="109"/>
      <c r="CF30" s="109"/>
      <c r="CG30" s="109"/>
      <c r="CH30" s="109"/>
      <c r="CI30" s="109"/>
      <c r="CJ30" s="109"/>
      <c r="CK30" s="109"/>
      <c r="CL30" s="109"/>
      <c r="CM30" s="109"/>
      <c r="CN30" s="109"/>
      <c r="CO30" s="109"/>
      <c r="CP30" s="109"/>
      <c r="CQ30" s="109"/>
      <c r="CR30" s="109"/>
      <c r="CS30" s="109"/>
      <c r="CT30" s="109"/>
      <c r="CU30" s="109"/>
      <c r="CV30" s="109"/>
      <c r="CW30" s="109"/>
      <c r="CX30" s="109"/>
      <c r="CY30" s="109"/>
      <c r="CZ30" s="109"/>
      <c r="DA30" s="109"/>
      <c r="DB30" s="109"/>
      <c r="DC30" s="109"/>
      <c r="DD30" s="109"/>
      <c r="DE30" s="109"/>
      <c r="DF30" s="109"/>
      <c r="DG30" s="109"/>
      <c r="DH30" s="109"/>
      <c r="DI30" s="109"/>
      <c r="DJ30" s="109"/>
      <c r="DK30" s="109"/>
      <c r="DL30" s="109"/>
      <c r="DM30" s="109"/>
      <c r="DN30" s="109"/>
      <c r="DO30" s="109"/>
      <c r="DP30" s="109"/>
      <c r="DQ30" s="109"/>
      <c r="DR30" s="109"/>
      <c r="DS30" s="109"/>
      <c r="DT30" s="109"/>
      <c r="DU30" s="109"/>
      <c r="DV30" s="109"/>
      <c r="DW30" s="109"/>
      <c r="DX30" s="109"/>
      <c r="DY30" s="109"/>
      <c r="DZ30" s="109"/>
      <c r="EA30" s="109"/>
      <c r="EB30" s="109"/>
      <c r="EC30" s="109"/>
      <c r="ED30" s="109"/>
      <c r="EE30" s="109"/>
      <c r="EF30" s="109"/>
      <c r="EG30" s="109"/>
      <c r="EH30" s="109"/>
      <c r="EI30" s="109"/>
      <c r="EJ30" s="109"/>
      <c r="EK30" s="109"/>
      <c r="EL30" s="109"/>
      <c r="EM30" s="109"/>
      <c r="EN30" s="109"/>
      <c r="EO30" s="109"/>
      <c r="EP30" s="109"/>
      <c r="EQ30" s="109"/>
      <c r="ER30" s="109"/>
      <c r="ES30" s="109"/>
      <c r="ET30" s="109"/>
      <c r="EU30" s="109"/>
      <c r="EV30" s="109"/>
      <c r="EW30" s="109"/>
      <c r="EX30" s="109"/>
      <c r="EY30" s="109"/>
      <c r="EZ30" s="109"/>
      <c r="FA30" s="109"/>
      <c r="FB30" s="109"/>
      <c r="FC30" s="109"/>
      <c r="FD30" s="109"/>
      <c r="FE30" s="109"/>
      <c r="FF30" s="109"/>
      <c r="FG30" s="109"/>
      <c r="FH30" s="109"/>
      <c r="FI30" s="109"/>
      <c r="FJ30" s="109"/>
      <c r="FK30" s="109"/>
      <c r="FL30" s="109"/>
      <c r="FM30" s="109"/>
      <c r="FN30" s="109"/>
      <c r="FO30" s="109"/>
      <c r="FP30" s="109"/>
      <c r="FQ30" s="109"/>
      <c r="FR30" s="109"/>
      <c r="FS30" s="109"/>
      <c r="FT30" s="109"/>
      <c r="FU30" s="109"/>
      <c r="FV30" s="109"/>
      <c r="FW30" s="109"/>
      <c r="FX30" s="109"/>
      <c r="FY30" s="109"/>
      <c r="FZ30" s="109"/>
      <c r="GA30" s="109"/>
      <c r="GB30" s="109"/>
      <c r="GC30" s="109"/>
      <c r="GD30" s="109"/>
      <c r="GE30" s="109"/>
      <c r="GF30" s="109"/>
      <c r="GG30" s="109"/>
      <c r="GH30" s="109"/>
      <c r="GI30" s="109"/>
      <c r="GJ30" s="109"/>
      <c r="GK30" s="109"/>
      <c r="GL30" s="109"/>
      <c r="GM30" s="109"/>
      <c r="GN30" s="109"/>
      <c r="GO30" s="109"/>
      <c r="GP30" s="109"/>
      <c r="GQ30" s="109"/>
      <c r="GR30" s="109"/>
      <c r="GS30" s="109"/>
      <c r="GT30" s="109"/>
      <c r="GU30" s="109"/>
      <c r="GV30" s="109"/>
      <c r="GW30" s="109"/>
      <c r="GX30" s="109"/>
      <c r="GY30" s="109"/>
      <c r="GZ30" s="109"/>
      <c r="HA30" s="109"/>
      <c r="HB30" s="109"/>
      <c r="HC30" s="109"/>
      <c r="HD30" s="109"/>
      <c r="HE30" s="109"/>
      <c r="HF30" s="109"/>
      <c r="HG30" s="109"/>
      <c r="HH30" s="109"/>
      <c r="HI30" s="109"/>
      <c r="HJ30" s="109"/>
      <c r="HK30" s="109"/>
      <c r="HL30" s="109"/>
      <c r="HM30" s="109"/>
      <c r="HN30" s="109"/>
      <c r="HO30" s="109"/>
      <c r="HP30" s="109"/>
      <c r="HQ30" s="109"/>
      <c r="HR30" s="109"/>
      <c r="HS30" s="109"/>
      <c r="HT30" s="109"/>
      <c r="HU30" s="109"/>
      <c r="HV30" s="109"/>
      <c r="HW30" s="109"/>
      <c r="HX30" s="109"/>
      <c r="HY30" s="109"/>
      <c r="HZ30" s="109"/>
      <c r="IA30" s="109"/>
      <c r="IB30" s="109"/>
      <c r="IC30" s="109"/>
      <c r="ID30" s="109"/>
      <c r="IE30" s="109"/>
      <c r="IF30" s="109"/>
      <c r="IG30" s="109"/>
      <c r="IH30" s="109"/>
      <c r="II30" s="109"/>
      <c r="IJ30" s="109"/>
      <c r="IK30" s="109"/>
    </row>
    <row r="31" spans="1:245" x14ac:dyDescent="0.3">
      <c r="A31" s="111"/>
      <c r="B31" s="581"/>
      <c r="C31" s="581"/>
      <c r="D31" s="581"/>
      <c r="E31" s="581"/>
      <c r="F31" s="581"/>
      <c r="G31" s="581"/>
      <c r="H31" s="581"/>
      <c r="I31" s="581"/>
      <c r="J31" s="581"/>
      <c r="K31" s="581"/>
      <c r="L31" s="581"/>
      <c r="M31" s="581"/>
      <c r="N31" s="581"/>
      <c r="O31" s="581"/>
      <c r="P31" s="581"/>
      <c r="Q31" s="581"/>
      <c r="R31" s="581"/>
      <c r="S31" s="581"/>
      <c r="T31" s="581"/>
      <c r="U31" s="581"/>
      <c r="V31" s="581"/>
      <c r="W31" s="581"/>
      <c r="X31" s="111"/>
      <c r="Y31" s="109"/>
      <c r="Z31" s="109"/>
      <c r="AA31" s="109"/>
      <c r="AB31" s="109"/>
      <c r="AC31" s="109"/>
      <c r="AD31" s="109"/>
      <c r="AE31" s="109"/>
      <c r="AF31" s="109"/>
      <c r="AG31" s="109"/>
      <c r="AH31" s="109"/>
      <c r="AI31" s="109"/>
      <c r="AJ31" s="109"/>
      <c r="AK31" s="109"/>
      <c r="AL31" s="109"/>
      <c r="AM31" s="109"/>
      <c r="AN31" s="109"/>
      <c r="AO31" s="109"/>
      <c r="AP31" s="109"/>
      <c r="AQ31" s="109"/>
      <c r="AR31" s="109"/>
      <c r="AS31" s="109"/>
      <c r="AT31" s="109"/>
      <c r="AU31" s="109"/>
      <c r="AV31" s="109"/>
      <c r="AW31" s="109"/>
      <c r="AX31" s="109"/>
      <c r="AY31" s="109"/>
      <c r="AZ31" s="109"/>
      <c r="BA31" s="109"/>
      <c r="BB31" s="109"/>
      <c r="BC31" s="109"/>
      <c r="BD31" s="109"/>
      <c r="BE31" s="109"/>
      <c r="BF31" s="109"/>
      <c r="BG31" s="109"/>
      <c r="BH31" s="109"/>
      <c r="BI31" s="109"/>
      <c r="BJ31" s="109"/>
      <c r="BK31" s="109"/>
      <c r="BL31" s="109"/>
      <c r="BM31" s="109"/>
      <c r="BN31" s="109"/>
      <c r="BO31" s="109"/>
      <c r="BP31" s="109"/>
      <c r="BQ31" s="109"/>
      <c r="BR31" s="109"/>
      <c r="BS31" s="109"/>
      <c r="BT31" s="109"/>
      <c r="BU31" s="109"/>
      <c r="BV31" s="109"/>
      <c r="BW31" s="109"/>
      <c r="BX31" s="109"/>
      <c r="BY31" s="109"/>
      <c r="BZ31" s="109"/>
      <c r="CA31" s="109"/>
      <c r="CB31" s="109"/>
      <c r="CC31" s="109"/>
      <c r="CD31" s="109"/>
      <c r="CE31" s="109"/>
      <c r="CF31" s="109"/>
      <c r="CG31" s="109"/>
      <c r="CH31" s="109"/>
      <c r="CI31" s="109"/>
      <c r="CJ31" s="109"/>
      <c r="CK31" s="109"/>
      <c r="CL31" s="109"/>
      <c r="CM31" s="109"/>
      <c r="CN31" s="109"/>
      <c r="CO31" s="109"/>
      <c r="CP31" s="109"/>
      <c r="CQ31" s="109"/>
      <c r="CR31" s="109"/>
      <c r="CS31" s="109"/>
      <c r="CT31" s="109"/>
      <c r="CU31" s="109"/>
      <c r="CV31" s="109"/>
      <c r="CW31" s="109"/>
      <c r="CX31" s="109"/>
      <c r="CY31" s="109"/>
      <c r="CZ31" s="109"/>
      <c r="DA31" s="109"/>
      <c r="DB31" s="109"/>
      <c r="DC31" s="109"/>
      <c r="DD31" s="109"/>
      <c r="DE31" s="109"/>
      <c r="DF31" s="109"/>
      <c r="DG31" s="109"/>
      <c r="DH31" s="109"/>
      <c r="DI31" s="109"/>
      <c r="DJ31" s="109"/>
      <c r="DK31" s="109"/>
      <c r="DL31" s="109"/>
      <c r="DM31" s="109"/>
      <c r="DN31" s="109"/>
      <c r="DO31" s="109"/>
      <c r="DP31" s="109"/>
      <c r="DQ31" s="109"/>
      <c r="DR31" s="109"/>
      <c r="DS31" s="109"/>
      <c r="DT31" s="109"/>
      <c r="DU31" s="109"/>
      <c r="DV31" s="109"/>
      <c r="DW31" s="109"/>
      <c r="DX31" s="109"/>
      <c r="DY31" s="109"/>
      <c r="DZ31" s="109"/>
      <c r="EA31" s="109"/>
      <c r="EB31" s="109"/>
      <c r="EC31" s="109"/>
      <c r="ED31" s="109"/>
      <c r="EE31" s="109"/>
      <c r="EF31" s="109"/>
      <c r="EG31" s="109"/>
      <c r="EH31" s="109"/>
      <c r="EI31" s="109"/>
      <c r="EJ31" s="109"/>
      <c r="EK31" s="109"/>
      <c r="EL31" s="109"/>
      <c r="EM31" s="109"/>
      <c r="EN31" s="109"/>
      <c r="EO31" s="109"/>
      <c r="EP31" s="109"/>
      <c r="EQ31" s="109"/>
      <c r="ER31" s="109"/>
      <c r="ES31" s="109"/>
      <c r="ET31" s="109"/>
      <c r="EU31" s="109"/>
      <c r="EV31" s="109"/>
      <c r="EW31" s="109"/>
      <c r="EX31" s="109"/>
      <c r="EY31" s="109"/>
      <c r="EZ31" s="109"/>
      <c r="FA31" s="109"/>
      <c r="FB31" s="109"/>
      <c r="FC31" s="109"/>
      <c r="FD31" s="109"/>
      <c r="FE31" s="109"/>
      <c r="FF31" s="109"/>
      <c r="FG31" s="109"/>
      <c r="FH31" s="109"/>
      <c r="FI31" s="109"/>
      <c r="FJ31" s="109"/>
      <c r="FK31" s="109"/>
      <c r="FL31" s="109"/>
      <c r="FM31" s="109"/>
      <c r="FN31" s="109"/>
      <c r="FO31" s="109"/>
      <c r="FP31" s="109"/>
      <c r="FQ31" s="109"/>
      <c r="FR31" s="109"/>
      <c r="FS31" s="109"/>
      <c r="FT31" s="109"/>
      <c r="FU31" s="109"/>
      <c r="FV31" s="109"/>
      <c r="FW31" s="109"/>
      <c r="FX31" s="109"/>
      <c r="FY31" s="109"/>
      <c r="FZ31" s="109"/>
      <c r="GA31" s="109"/>
      <c r="GB31" s="109"/>
      <c r="GC31" s="109"/>
      <c r="GD31" s="109"/>
      <c r="GE31" s="109"/>
      <c r="GF31" s="109"/>
      <c r="GG31" s="109"/>
      <c r="GH31" s="109"/>
      <c r="GI31" s="109"/>
      <c r="GJ31" s="109"/>
      <c r="GK31" s="109"/>
      <c r="GL31" s="109"/>
      <c r="GM31" s="109"/>
      <c r="GN31" s="109"/>
      <c r="GO31" s="109"/>
      <c r="GP31" s="109"/>
      <c r="GQ31" s="109"/>
      <c r="GR31" s="109"/>
      <c r="GS31" s="109"/>
      <c r="GT31" s="109"/>
      <c r="GU31" s="109"/>
      <c r="GV31" s="109"/>
      <c r="GW31" s="109"/>
      <c r="GX31" s="109"/>
      <c r="GY31" s="109"/>
      <c r="GZ31" s="109"/>
      <c r="HA31" s="109"/>
      <c r="HB31" s="109"/>
      <c r="HC31" s="109"/>
      <c r="HD31" s="109"/>
      <c r="HE31" s="109"/>
      <c r="HF31" s="109"/>
      <c r="HG31" s="109"/>
      <c r="HH31" s="109"/>
      <c r="HI31" s="109"/>
      <c r="HJ31" s="109"/>
      <c r="HK31" s="109"/>
      <c r="HL31" s="109"/>
      <c r="HM31" s="109"/>
      <c r="HN31" s="109"/>
      <c r="HO31" s="109"/>
      <c r="HP31" s="109"/>
      <c r="HQ31" s="109"/>
      <c r="HR31" s="109"/>
      <c r="HS31" s="109"/>
      <c r="HT31" s="109"/>
      <c r="HU31" s="109"/>
      <c r="HV31" s="109"/>
      <c r="HW31" s="109"/>
      <c r="HX31" s="109"/>
      <c r="HY31" s="109"/>
      <c r="HZ31" s="109"/>
      <c r="IA31" s="109"/>
      <c r="IB31" s="109"/>
      <c r="IC31" s="109"/>
      <c r="ID31" s="109"/>
      <c r="IE31" s="109"/>
      <c r="IF31" s="109"/>
      <c r="IG31" s="109"/>
      <c r="IH31" s="109"/>
      <c r="II31" s="109"/>
      <c r="IJ31" s="109"/>
      <c r="IK31" s="109"/>
    </row>
    <row r="32" spans="1:245" x14ac:dyDescent="0.3">
      <c r="B32" s="582"/>
      <c r="C32" s="582"/>
      <c r="D32" s="582"/>
      <c r="E32" s="582"/>
      <c r="F32" s="582"/>
      <c r="G32" s="582"/>
      <c r="H32" s="582"/>
      <c r="I32" s="582"/>
      <c r="J32" s="582"/>
      <c r="K32" s="582"/>
      <c r="L32" s="582"/>
      <c r="M32" s="582"/>
      <c r="N32" s="582"/>
      <c r="O32" s="582"/>
      <c r="P32" s="582"/>
      <c r="Q32" s="582"/>
      <c r="R32" s="582"/>
      <c r="S32" s="582"/>
      <c r="T32" s="582"/>
      <c r="U32" s="582"/>
      <c r="V32" s="582"/>
      <c r="W32" s="582"/>
    </row>
    <row r="33" spans="2:20" x14ac:dyDescent="0.3">
      <c r="B33" s="431" t="s">
        <v>497</v>
      </c>
      <c r="D33" s="624"/>
      <c r="E33" s="624"/>
      <c r="F33" s="624"/>
      <c r="G33" s="624"/>
      <c r="H33" s="624"/>
      <c r="I33" s="624"/>
      <c r="J33" s="624"/>
      <c r="L33" s="433" t="s">
        <v>103</v>
      </c>
      <c r="O33" s="625">
        <v>46108</v>
      </c>
      <c r="P33" s="625"/>
      <c r="Q33" s="625"/>
      <c r="R33" s="432"/>
      <c r="T33" s="432"/>
    </row>
    <row r="34" spans="2:20" x14ac:dyDescent="0.3">
      <c r="P34" s="118"/>
      <c r="Q34" s="118"/>
    </row>
    <row r="35" spans="2:20" x14ac:dyDescent="0.3">
      <c r="P35" s="118"/>
      <c r="Q35" s="118"/>
    </row>
    <row r="36" spans="2:20" x14ac:dyDescent="0.3">
      <c r="P36" s="118"/>
      <c r="Q36" s="118"/>
    </row>
    <row r="37" spans="2:20" x14ac:dyDescent="0.3">
      <c r="P37" s="118"/>
      <c r="Q37" s="118"/>
    </row>
    <row r="38" spans="2:20" x14ac:dyDescent="0.3">
      <c r="P38" s="118"/>
      <c r="Q38" s="118"/>
    </row>
    <row r="39" spans="2:20" x14ac:dyDescent="0.3">
      <c r="P39" s="118"/>
      <c r="Q39" s="118"/>
    </row>
    <row r="40" spans="2:20" x14ac:dyDescent="0.3">
      <c r="P40" s="118"/>
      <c r="Q40" s="118"/>
    </row>
    <row r="41" spans="2:20" x14ac:dyDescent="0.3">
      <c r="P41" s="118"/>
      <c r="Q41" s="118"/>
    </row>
    <row r="42" spans="2:20" x14ac:dyDescent="0.3">
      <c r="P42" s="118"/>
      <c r="Q42" s="118"/>
    </row>
    <row r="43" spans="2:20" x14ac:dyDescent="0.3">
      <c r="P43" s="118"/>
      <c r="Q43" s="118"/>
    </row>
    <row r="44" spans="2:20" x14ac:dyDescent="0.3">
      <c r="P44" s="118"/>
      <c r="Q44" s="118"/>
    </row>
    <row r="45" spans="2:20" x14ac:dyDescent="0.3">
      <c r="P45" s="118"/>
      <c r="Q45" s="118"/>
    </row>
    <row r="46" spans="2:20" x14ac:dyDescent="0.3">
      <c r="P46" s="118"/>
      <c r="Q46" s="118"/>
    </row>
    <row r="47" spans="2:20" x14ac:dyDescent="0.3">
      <c r="P47" s="118"/>
      <c r="Q47" s="118"/>
    </row>
    <row r="48" spans="2:20" x14ac:dyDescent="0.3">
      <c r="P48" s="118"/>
      <c r="Q48" s="118"/>
    </row>
  </sheetData>
  <protectedRanges>
    <protectedRange sqref="G12 I12 J12:J13 L12:L13 M12:M14 O12:O14" name="Oblast1_1_1"/>
    <protectedRange sqref="B12:B15" name="Oblast1_1_2_1"/>
    <protectedRange sqref="W12:W15" name="Oblast1_1_1_1"/>
  </protectedRanges>
  <mergeCells count="27">
    <mergeCell ref="A9:W9"/>
    <mergeCell ref="D11:F11"/>
    <mergeCell ref="G11:I11"/>
    <mergeCell ref="J11:L11"/>
    <mergeCell ref="M11:O11"/>
    <mergeCell ref="S11:T11"/>
    <mergeCell ref="U11:V11"/>
    <mergeCell ref="U12:V12"/>
    <mergeCell ref="U13:V13"/>
    <mergeCell ref="U14:V14"/>
    <mergeCell ref="U15:V15"/>
    <mergeCell ref="U16:V16"/>
    <mergeCell ref="B20:W20"/>
    <mergeCell ref="B21:W21"/>
    <mergeCell ref="B22:W22"/>
    <mergeCell ref="B23:W23"/>
    <mergeCell ref="B24:W24"/>
    <mergeCell ref="B25:W25"/>
    <mergeCell ref="B26:W26"/>
    <mergeCell ref="B27:W27"/>
    <mergeCell ref="B28:W28"/>
    <mergeCell ref="B29:W29"/>
    <mergeCell ref="B30:W30"/>
    <mergeCell ref="B31:W31"/>
    <mergeCell ref="B32:W32"/>
    <mergeCell ref="D33:J33"/>
    <mergeCell ref="O33:Q33"/>
  </mergeCells>
  <printOptions horizontalCentered="1" verticalCentered="1"/>
  <pageMargins left="0.70866141732283472" right="0.70866141732283472" top="0.78740157480314965" bottom="0.78740157480314965" header="0.51181102362204722" footer="0.51181102362204722"/>
  <pageSetup paperSize="9" scale="75" orientation="landscape" horizontalDpi="300" verticalDpi="300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FF0000"/>
    <pageSetUpPr fitToPage="1"/>
  </sheetPr>
  <dimension ref="A1:IK48"/>
  <sheetViews>
    <sheetView view="pageBreakPreview" topLeftCell="A5" zoomScaleNormal="100" zoomScaleSheetLayoutView="100" zoomScalePageLayoutView="110" workbookViewId="0">
      <selection activeCell="B29" sqref="B29:W29"/>
    </sheetView>
  </sheetViews>
  <sheetFormatPr defaultColWidth="1.7109375" defaultRowHeight="20.25" x14ac:dyDescent="0.3"/>
  <cols>
    <col min="1" max="1" width="4.7109375" style="74" customWidth="1"/>
    <col min="2" max="2" width="42.140625" style="74" customWidth="1"/>
    <col min="3" max="3" width="9.7109375" style="74" hidden="1" customWidth="1"/>
    <col min="4" max="4" width="5.7109375" style="75" customWidth="1"/>
    <col min="5" max="5" width="1.7109375" style="74"/>
    <col min="6" max="6" width="5.7109375" style="76" customWidth="1"/>
    <col min="7" max="7" width="5.7109375" style="75" customWidth="1"/>
    <col min="8" max="8" width="1.7109375" style="74"/>
    <col min="9" max="9" width="5.7109375" style="76" customWidth="1"/>
    <col min="10" max="10" width="5.7109375" style="77" customWidth="1"/>
    <col min="11" max="11" width="1.7109375" style="74"/>
    <col min="12" max="12" width="5.7109375" style="76" customWidth="1"/>
    <col min="13" max="13" width="5.7109375" style="77" customWidth="1"/>
    <col min="14" max="14" width="1.7109375" style="74"/>
    <col min="15" max="15" width="5.7109375" style="76" customWidth="1"/>
    <col min="16" max="17" width="8.7109375" style="77" customWidth="1"/>
    <col min="18" max="18" width="8.7109375" style="75" customWidth="1"/>
    <col min="19" max="19" width="8.85546875" style="77" customWidth="1"/>
    <col min="20" max="20" width="8.85546875" style="75" customWidth="1"/>
    <col min="21" max="21" width="5.28515625" style="74" customWidth="1"/>
    <col min="22" max="22" width="13.7109375" style="74" customWidth="1"/>
    <col min="23" max="23" width="10" style="74" customWidth="1"/>
    <col min="24" max="24" width="7" style="74" customWidth="1"/>
    <col min="25" max="242" width="9.140625" style="78" customWidth="1"/>
    <col min="243" max="243" width="2.7109375" style="78" customWidth="1"/>
    <col min="244" max="244" width="17.5703125" style="78" customWidth="1"/>
    <col min="245" max="245" width="11.5703125" style="78" hidden="1" customWidth="1"/>
    <col min="246" max="16384" width="1.7109375" style="78"/>
  </cols>
  <sheetData>
    <row r="1" spans="1:245" s="123" customFormat="1" ht="15" x14ac:dyDescent="0.25">
      <c r="B1" s="124"/>
      <c r="G1" s="125"/>
      <c r="H1" s="126"/>
      <c r="J1" s="127"/>
      <c r="K1" s="127"/>
      <c r="L1" s="128"/>
      <c r="M1" s="125"/>
      <c r="N1" s="129"/>
      <c r="Q1" s="130"/>
      <c r="R1" s="128"/>
      <c r="S1" s="125"/>
    </row>
    <row r="2" spans="1:245" s="123" customFormat="1" ht="15" x14ac:dyDescent="0.25">
      <c r="B2" s="124"/>
      <c r="G2" s="125"/>
      <c r="H2" s="126"/>
      <c r="J2" s="127"/>
      <c r="K2" s="127"/>
      <c r="L2" s="128"/>
      <c r="M2" s="125"/>
      <c r="N2" s="129"/>
      <c r="Q2" s="130"/>
      <c r="R2" s="128"/>
      <c r="S2" s="125"/>
    </row>
    <row r="3" spans="1:245" s="123" customFormat="1" ht="15" x14ac:dyDescent="0.25">
      <c r="B3" s="124"/>
      <c r="G3" s="125"/>
      <c r="H3" s="126"/>
      <c r="J3" s="127"/>
      <c r="K3" s="127"/>
      <c r="L3" s="128"/>
      <c r="M3" s="125"/>
      <c r="N3" s="129"/>
      <c r="Q3" s="130"/>
      <c r="R3" s="128"/>
      <c r="S3" s="125"/>
    </row>
    <row r="4" spans="1:245" s="123" customFormat="1" ht="15" x14ac:dyDescent="0.25">
      <c r="B4" s="124"/>
      <c r="G4" s="125"/>
      <c r="H4" s="126"/>
      <c r="J4" s="127"/>
      <c r="K4" s="127"/>
      <c r="L4" s="128"/>
      <c r="M4" s="125"/>
      <c r="N4" s="129"/>
      <c r="Q4" s="130"/>
      <c r="R4" s="128"/>
      <c r="S4" s="125"/>
    </row>
    <row r="5" spans="1:245" s="123" customFormat="1" ht="15" x14ac:dyDescent="0.25">
      <c r="B5" s="124"/>
      <c r="G5" s="125"/>
      <c r="H5" s="126"/>
      <c r="J5" s="127"/>
      <c r="K5" s="127"/>
      <c r="L5" s="128"/>
      <c r="M5" s="125"/>
      <c r="N5" s="129"/>
      <c r="Q5" s="130"/>
      <c r="R5" s="128"/>
      <c r="S5" s="125"/>
    </row>
    <row r="6" spans="1:245" s="123" customFormat="1" ht="15" x14ac:dyDescent="0.25">
      <c r="B6" s="124"/>
      <c r="G6" s="125"/>
      <c r="H6" s="126"/>
      <c r="J6" s="127"/>
      <c r="K6" s="127"/>
      <c r="L6" s="128"/>
      <c r="M6" s="125"/>
      <c r="N6" s="129"/>
      <c r="Q6" s="130"/>
      <c r="R6" s="128"/>
      <c r="S6" s="125"/>
    </row>
    <row r="7" spans="1:245" s="123" customFormat="1" ht="15" x14ac:dyDescent="0.25">
      <c r="B7" s="124"/>
      <c r="G7" s="125"/>
      <c r="H7" s="126"/>
      <c r="J7" s="127"/>
      <c r="K7" s="127"/>
      <c r="L7" s="128"/>
      <c r="M7" s="125"/>
      <c r="N7" s="129"/>
      <c r="Q7" s="130"/>
      <c r="R7" s="128"/>
      <c r="S7" s="125"/>
    </row>
    <row r="8" spans="1:245" s="123" customFormat="1" ht="15" x14ac:dyDescent="0.25">
      <c r="B8" s="124"/>
      <c r="G8" s="125"/>
      <c r="H8" s="126"/>
      <c r="J8" s="127"/>
      <c r="K8" s="127"/>
      <c r="L8" s="128"/>
      <c r="M8" s="125"/>
      <c r="N8" s="129"/>
      <c r="Q8" s="130"/>
      <c r="R8" s="128"/>
      <c r="S8" s="125"/>
    </row>
    <row r="9" spans="1:245" s="80" customFormat="1" ht="36" x14ac:dyDescent="0.35">
      <c r="A9" s="588" t="s">
        <v>178</v>
      </c>
      <c r="B9" s="588"/>
      <c r="C9" s="588"/>
      <c r="D9" s="588"/>
      <c r="E9" s="588"/>
      <c r="F9" s="588"/>
      <c r="G9" s="588"/>
      <c r="H9" s="588"/>
      <c r="I9" s="588"/>
      <c r="J9" s="588"/>
      <c r="K9" s="588"/>
      <c r="L9" s="588"/>
      <c r="M9" s="588"/>
      <c r="N9" s="588"/>
      <c r="O9" s="588"/>
      <c r="P9" s="588"/>
      <c r="Q9" s="588"/>
      <c r="R9" s="588"/>
      <c r="S9" s="588"/>
      <c r="T9" s="588"/>
      <c r="U9" s="588"/>
      <c r="V9" s="588"/>
      <c r="W9" s="588"/>
      <c r="X9" s="79"/>
    </row>
    <row r="10" spans="1:245" s="80" customFormat="1" ht="21" x14ac:dyDescent="0.35">
      <c r="A10" s="79"/>
      <c r="B10" s="79"/>
      <c r="C10" s="79"/>
      <c r="D10" s="81"/>
      <c r="E10" s="79"/>
      <c r="F10" s="82"/>
      <c r="G10" s="81"/>
      <c r="H10" s="79"/>
      <c r="I10" s="82"/>
      <c r="J10" s="83"/>
      <c r="K10" s="79"/>
      <c r="L10" s="82"/>
      <c r="M10" s="83"/>
      <c r="N10" s="79"/>
      <c r="O10" s="82"/>
      <c r="P10" s="81"/>
      <c r="Q10" s="81"/>
      <c r="R10" s="81"/>
      <c r="S10" s="83"/>
      <c r="T10" s="81"/>
      <c r="U10" s="79"/>
      <c r="V10" s="79"/>
      <c r="W10" s="79"/>
      <c r="X10" s="79"/>
    </row>
    <row r="11" spans="1:245" s="80" customFormat="1" ht="21" x14ac:dyDescent="0.35">
      <c r="A11" s="85"/>
      <c r="B11" s="166" t="s">
        <v>92</v>
      </c>
      <c r="C11" s="87" t="s">
        <v>93</v>
      </c>
      <c r="D11" s="628" t="s">
        <v>20</v>
      </c>
      <c r="E11" s="628"/>
      <c r="F11" s="628"/>
      <c r="G11" s="628" t="s">
        <v>23</v>
      </c>
      <c r="H11" s="628"/>
      <c r="I11" s="628"/>
      <c r="J11" s="628" t="s">
        <v>496</v>
      </c>
      <c r="K11" s="628"/>
      <c r="L11" s="628"/>
      <c r="M11" s="628" t="s">
        <v>24</v>
      </c>
      <c r="N11" s="628"/>
      <c r="O11" s="628"/>
      <c r="P11" s="89" t="s">
        <v>94</v>
      </c>
      <c r="Q11" s="89" t="s">
        <v>176</v>
      </c>
      <c r="R11" s="89" t="s">
        <v>95</v>
      </c>
      <c r="S11" s="590" t="s">
        <v>96</v>
      </c>
      <c r="T11" s="590"/>
      <c r="U11" s="590" t="s">
        <v>97</v>
      </c>
      <c r="V11" s="590"/>
      <c r="W11" s="90" t="s">
        <v>12</v>
      </c>
      <c r="X11" s="81"/>
      <c r="Y11" s="91"/>
      <c r="Z11" s="91"/>
      <c r="AA11" s="91"/>
      <c r="AB11" s="79"/>
      <c r="AC11" s="79"/>
      <c r="AD11" s="79"/>
      <c r="AE11" s="79"/>
      <c r="AF11" s="79"/>
      <c r="AG11" s="79"/>
      <c r="AH11" s="79"/>
      <c r="AI11" s="79"/>
      <c r="AJ11" s="79"/>
      <c r="AK11" s="79"/>
      <c r="AL11" s="79"/>
      <c r="AM11" s="79"/>
      <c r="AN11" s="79"/>
      <c r="AO11" s="79"/>
      <c r="AP11" s="79"/>
      <c r="AQ11" s="79"/>
      <c r="AR11" s="79"/>
      <c r="AS11" s="79"/>
      <c r="AT11" s="79"/>
      <c r="AU11" s="79"/>
      <c r="AV11" s="79"/>
      <c r="AW11" s="79"/>
      <c r="AX11" s="79"/>
      <c r="AY11" s="79"/>
      <c r="AZ11" s="79"/>
      <c r="BA11" s="79"/>
      <c r="BB11" s="79"/>
      <c r="BC11" s="79"/>
      <c r="BD11" s="79"/>
      <c r="BE11" s="79"/>
      <c r="BF11" s="79"/>
      <c r="BG11" s="79"/>
      <c r="BH11" s="79"/>
      <c r="BI11" s="79"/>
      <c r="BJ11" s="79"/>
      <c r="BK11" s="79"/>
      <c r="BL11" s="79"/>
      <c r="BM11" s="79"/>
      <c r="BN11" s="79"/>
      <c r="BO11" s="79"/>
      <c r="BP11" s="79"/>
      <c r="BQ11" s="79"/>
      <c r="BR11" s="79"/>
      <c r="BS11" s="79"/>
      <c r="BT11" s="79"/>
      <c r="BU11" s="79"/>
      <c r="BV11" s="79"/>
      <c r="BW11" s="79"/>
      <c r="BX11" s="79"/>
      <c r="BY11" s="79"/>
      <c r="BZ11" s="79"/>
      <c r="CA11" s="79"/>
      <c r="CB11" s="79"/>
      <c r="CC11" s="79"/>
      <c r="CD11" s="79"/>
      <c r="CE11" s="79"/>
      <c r="CF11" s="79"/>
      <c r="CG11" s="79"/>
      <c r="CH11" s="79"/>
      <c r="CI11" s="79"/>
      <c r="CJ11" s="79"/>
      <c r="CK11" s="79"/>
      <c r="CL11" s="79"/>
      <c r="CM11" s="79"/>
      <c r="CN11" s="79"/>
      <c r="CO11" s="79"/>
      <c r="CP11" s="79"/>
      <c r="CQ11" s="79"/>
      <c r="CR11" s="79"/>
      <c r="CS11" s="79"/>
      <c r="CT11" s="79"/>
      <c r="CU11" s="79"/>
      <c r="CV11" s="79"/>
      <c r="CW11" s="79"/>
      <c r="CX11" s="79"/>
      <c r="CY11" s="79"/>
      <c r="CZ11" s="79"/>
      <c r="DA11" s="79"/>
      <c r="DB11" s="79"/>
      <c r="DC11" s="79"/>
      <c r="DD11" s="79"/>
      <c r="DE11" s="79"/>
      <c r="DF11" s="79"/>
      <c r="DG11" s="79"/>
      <c r="DH11" s="79"/>
      <c r="DI11" s="79"/>
      <c r="DJ11" s="79"/>
      <c r="DK11" s="79"/>
      <c r="DL11" s="79"/>
      <c r="DM11" s="79"/>
      <c r="DN11" s="79"/>
      <c r="DO11" s="79"/>
      <c r="DP11" s="79"/>
      <c r="DQ11" s="79"/>
      <c r="DR11" s="79"/>
      <c r="DS11" s="79"/>
      <c r="DT11" s="79"/>
      <c r="DU11" s="79"/>
      <c r="DV11" s="79"/>
      <c r="DW11" s="79"/>
      <c r="DX11" s="79"/>
      <c r="DY11" s="79"/>
      <c r="DZ11" s="79"/>
      <c r="EA11" s="79"/>
      <c r="EB11" s="79"/>
      <c r="EC11" s="79"/>
      <c r="ED11" s="79"/>
      <c r="EE11" s="79"/>
      <c r="EF11" s="79"/>
      <c r="EG11" s="79"/>
      <c r="EH11" s="79"/>
      <c r="EI11" s="79"/>
      <c r="EJ11" s="79"/>
      <c r="EK11" s="79"/>
      <c r="EL11" s="79"/>
      <c r="EM11" s="79"/>
      <c r="EN11" s="79"/>
      <c r="EO11" s="79"/>
      <c r="EP11" s="79"/>
      <c r="EQ11" s="79"/>
      <c r="ER11" s="79"/>
      <c r="ES11" s="79"/>
      <c r="ET11" s="79"/>
      <c r="EU11" s="79"/>
      <c r="EV11" s="79"/>
      <c r="EW11" s="79"/>
      <c r="EX11" s="79"/>
      <c r="EY11" s="79"/>
      <c r="EZ11" s="79"/>
      <c r="FA11" s="79"/>
      <c r="FB11" s="79"/>
      <c r="FC11" s="79"/>
      <c r="FD11" s="79"/>
      <c r="FE11" s="79"/>
      <c r="FF11" s="79"/>
      <c r="FG11" s="79"/>
      <c r="FH11" s="79"/>
      <c r="FI11" s="79"/>
      <c r="FJ11" s="79"/>
      <c r="FK11" s="79"/>
      <c r="FL11" s="79"/>
      <c r="FM11" s="79"/>
      <c r="FN11" s="79"/>
      <c r="FO11" s="79"/>
      <c r="FP11" s="79"/>
      <c r="FQ11" s="79"/>
      <c r="FR11" s="79"/>
      <c r="FS11" s="79"/>
      <c r="FT11" s="79"/>
      <c r="FU11" s="79"/>
      <c r="FV11" s="79"/>
      <c r="FW11" s="79"/>
      <c r="FX11" s="79"/>
      <c r="FY11" s="79"/>
      <c r="FZ11" s="79"/>
      <c r="GA11" s="79"/>
      <c r="GB11" s="79"/>
      <c r="GC11" s="79"/>
      <c r="GD11" s="79"/>
      <c r="GE11" s="79"/>
      <c r="GF11" s="79"/>
      <c r="GG11" s="79"/>
      <c r="GH11" s="79"/>
      <c r="GI11" s="79"/>
      <c r="GJ11" s="79"/>
      <c r="GK11" s="79"/>
      <c r="GL11" s="79"/>
      <c r="GM11" s="79"/>
      <c r="GN11" s="79"/>
      <c r="GO11" s="79"/>
      <c r="GP11" s="79"/>
      <c r="GQ11" s="79"/>
      <c r="GR11" s="79"/>
      <c r="GS11" s="79"/>
      <c r="GT11" s="79"/>
      <c r="GU11" s="79"/>
      <c r="GV11" s="79"/>
      <c r="GW11" s="79"/>
      <c r="GX11" s="79"/>
      <c r="GY11" s="79"/>
      <c r="GZ11" s="79"/>
      <c r="HA11" s="79"/>
      <c r="HB11" s="79"/>
      <c r="HC11" s="79"/>
      <c r="HD11" s="79"/>
      <c r="HE11" s="79"/>
      <c r="HF11" s="79"/>
      <c r="HG11" s="79"/>
      <c r="HH11" s="79"/>
      <c r="HI11" s="79"/>
      <c r="HJ11" s="79"/>
      <c r="HK11" s="79"/>
      <c r="HL11" s="79"/>
      <c r="HM11" s="79"/>
      <c r="HN11" s="79"/>
      <c r="HO11" s="79"/>
      <c r="HP11" s="79"/>
      <c r="HQ11" s="79"/>
      <c r="HR11" s="79"/>
      <c r="HS11" s="79"/>
      <c r="HT11" s="79"/>
      <c r="HU11" s="79"/>
      <c r="HV11" s="79"/>
      <c r="HW11" s="79"/>
      <c r="HX11" s="79"/>
      <c r="HY11" s="79"/>
      <c r="HZ11" s="79"/>
      <c r="IA11" s="79"/>
      <c r="IB11" s="79"/>
      <c r="IC11" s="79"/>
      <c r="ID11" s="79"/>
      <c r="IE11" s="79"/>
      <c r="IF11" s="79"/>
      <c r="IG11" s="79"/>
      <c r="IH11" s="79"/>
      <c r="II11" s="79"/>
      <c r="IJ11" s="79"/>
      <c r="IK11" s="79"/>
    </row>
    <row r="12" spans="1:245" s="80" customFormat="1" ht="21" x14ac:dyDescent="0.35">
      <c r="A12" s="167">
        <v>1</v>
      </c>
      <c r="B12" s="265" t="s">
        <v>499</v>
      </c>
      <c r="C12" s="93"/>
      <c r="D12" s="342"/>
      <c r="E12" s="343"/>
      <c r="F12" s="344"/>
      <c r="G12" s="267">
        <v>3</v>
      </c>
      <c r="H12" s="364" t="s">
        <v>98</v>
      </c>
      <c r="I12" s="268">
        <v>1</v>
      </c>
      <c r="J12" s="267">
        <v>0</v>
      </c>
      <c r="K12" s="364" t="s">
        <v>98</v>
      </c>
      <c r="L12" s="268">
        <v>0</v>
      </c>
      <c r="M12" s="267">
        <v>8</v>
      </c>
      <c r="N12" s="364" t="s">
        <v>98</v>
      </c>
      <c r="O12" s="268">
        <v>1</v>
      </c>
      <c r="P12" s="267">
        <f>IF(G12&gt;I12,1,0)+IF(J12&gt;L12,1,0)+IF(M12&gt;O12,1,0)</f>
        <v>2</v>
      </c>
      <c r="Q12" s="94">
        <f>IF(G12=I12,1,0)+IF(J12=L12,1,0)+IF(M12=O12,1,0)</f>
        <v>1</v>
      </c>
      <c r="R12" s="269">
        <f>IF(H12&lt;J12,1,0)+IF(K12&lt;M12,1,0)+IF(N12&lt;P12,1,0)</f>
        <v>0</v>
      </c>
      <c r="S12" s="269">
        <f>G12+J12+M12</f>
        <v>11</v>
      </c>
      <c r="T12" s="269">
        <f>I12+L12+O12</f>
        <v>2</v>
      </c>
      <c r="U12" s="586">
        <v>7</v>
      </c>
      <c r="V12" s="586"/>
      <c r="W12" s="349">
        <f>1+IF(U12&lt;U13,1,0)+IF(U12&lt;U14,1,0)+IF(U12&lt;U15,1,0)</f>
        <v>1</v>
      </c>
      <c r="X12" s="79"/>
      <c r="Y12" s="91"/>
      <c r="Z12" s="91"/>
      <c r="AA12" s="95"/>
    </row>
    <row r="13" spans="1:245" s="80" customFormat="1" ht="21" x14ac:dyDescent="0.35">
      <c r="A13" s="167">
        <v>2</v>
      </c>
      <c r="B13" s="265" t="s">
        <v>494</v>
      </c>
      <c r="C13" s="93"/>
      <c r="D13" s="267">
        <f>I12</f>
        <v>1</v>
      </c>
      <c r="E13" s="365" t="s">
        <v>98</v>
      </c>
      <c r="F13" s="268">
        <f>G12</f>
        <v>3</v>
      </c>
      <c r="G13" s="345"/>
      <c r="H13" s="346"/>
      <c r="I13" s="347"/>
      <c r="J13" s="267">
        <v>0</v>
      </c>
      <c r="K13" s="364" t="s">
        <v>98</v>
      </c>
      <c r="L13" s="268">
        <v>4</v>
      </c>
      <c r="M13" s="267">
        <v>2</v>
      </c>
      <c r="N13" s="364" t="s">
        <v>98</v>
      </c>
      <c r="O13" s="268">
        <v>3</v>
      </c>
      <c r="P13" s="267">
        <f>IF(D13&gt;F13,1,0)+IF(J13&gt;L13,1,0)+IF(M13&gt;O13,1,0)</f>
        <v>0</v>
      </c>
      <c r="Q13" s="94">
        <f>IF(D13=F13,1,0)+IF(J13=L13,1,0)+IF(M13=O13,1,0)</f>
        <v>0</v>
      </c>
      <c r="R13" s="269">
        <f>IF(E13&lt;G13,1,0)+IF(K13&lt;M13,1,0)+IF(N13&lt;P13,1,0)</f>
        <v>0</v>
      </c>
      <c r="S13" s="269">
        <f>D13+J13+M13</f>
        <v>3</v>
      </c>
      <c r="T13" s="269">
        <f>F13+L13+O13</f>
        <v>10</v>
      </c>
      <c r="U13" s="586">
        <f>Q13*2+R13*1</f>
        <v>0</v>
      </c>
      <c r="V13" s="586"/>
      <c r="W13" s="349">
        <f>1+IF(U13&lt;U12,1,0)+IF(U13&lt;U14,1,0)+IF(U13&lt;U15,1,0)</f>
        <v>4</v>
      </c>
      <c r="X13" s="79"/>
      <c r="Y13" s="91"/>
      <c r="Z13" s="91"/>
      <c r="AA13" s="95"/>
    </row>
    <row r="14" spans="1:245" ht="21" x14ac:dyDescent="0.35">
      <c r="A14" s="167">
        <v>3</v>
      </c>
      <c r="B14" s="265" t="s">
        <v>495</v>
      </c>
      <c r="C14" s="93"/>
      <c r="D14" s="267">
        <f>L12</f>
        <v>0</v>
      </c>
      <c r="E14" s="365" t="s">
        <v>98</v>
      </c>
      <c r="F14" s="268">
        <f>J12</f>
        <v>0</v>
      </c>
      <c r="G14" s="267">
        <f>L13</f>
        <v>4</v>
      </c>
      <c r="H14" s="365" t="s">
        <v>98</v>
      </c>
      <c r="I14" s="268">
        <f>J13</f>
        <v>0</v>
      </c>
      <c r="J14" s="345"/>
      <c r="K14" s="346"/>
      <c r="L14" s="347"/>
      <c r="M14" s="267">
        <v>1</v>
      </c>
      <c r="N14" s="364" t="s">
        <v>98</v>
      </c>
      <c r="O14" s="268">
        <v>3</v>
      </c>
      <c r="P14" s="267">
        <f>IF(D14&gt;F14,1,0)+IF(G14&gt;I14,1,0)+IF(M14&gt;O14,1,0)</f>
        <v>1</v>
      </c>
      <c r="Q14" s="94">
        <f>IF(D14=F14,1,0)+IF(G14=I14,1,0)+IF(M14=O14,1,0)</f>
        <v>1</v>
      </c>
      <c r="R14" s="269">
        <f>IF(E14&lt;G14,1,0)+IF(H14&lt;J14,1,0)+IF(N14&lt;P14,1,0)</f>
        <v>0</v>
      </c>
      <c r="S14" s="269">
        <f>D14+G14+M14</f>
        <v>5</v>
      </c>
      <c r="T14" s="269">
        <f>F14+I14+O14</f>
        <v>3</v>
      </c>
      <c r="U14" s="586">
        <v>4</v>
      </c>
      <c r="V14" s="586"/>
      <c r="W14" s="349">
        <f>1+IF(U14&lt;U12,1,0)+IF(U14&lt;U13,1,0)+IF(U14&lt;U15,1,0)</f>
        <v>3</v>
      </c>
      <c r="X14" s="79"/>
      <c r="Y14" s="91"/>
      <c r="Z14" s="91"/>
      <c r="AA14" s="95"/>
      <c r="AB14" s="80"/>
      <c r="AC14" s="80"/>
      <c r="AD14" s="80"/>
      <c r="AE14" s="80"/>
      <c r="AF14" s="80"/>
      <c r="AG14" s="80"/>
      <c r="AH14" s="80"/>
      <c r="AI14" s="80"/>
      <c r="AJ14" s="80"/>
      <c r="AK14" s="80"/>
      <c r="AL14" s="80"/>
      <c r="AM14" s="80"/>
      <c r="AN14" s="80"/>
      <c r="AO14" s="80"/>
      <c r="AP14" s="80"/>
      <c r="AQ14" s="80"/>
      <c r="AR14" s="80"/>
      <c r="AS14" s="80"/>
      <c r="AT14" s="80"/>
      <c r="AU14" s="80"/>
      <c r="AV14" s="80"/>
      <c r="AW14" s="80"/>
      <c r="AX14" s="80"/>
      <c r="AY14" s="80"/>
      <c r="AZ14" s="80"/>
      <c r="BA14" s="80"/>
      <c r="BB14" s="80"/>
      <c r="BC14" s="80"/>
      <c r="BD14" s="80"/>
      <c r="BE14" s="80"/>
      <c r="BF14" s="80"/>
      <c r="BG14" s="80"/>
      <c r="BH14" s="80"/>
      <c r="BI14" s="80"/>
      <c r="BJ14" s="80"/>
      <c r="BK14" s="80"/>
      <c r="BL14" s="80"/>
      <c r="BM14" s="80"/>
      <c r="BN14" s="80"/>
      <c r="BO14" s="80"/>
      <c r="BP14" s="80"/>
      <c r="BQ14" s="80"/>
      <c r="BR14" s="80"/>
      <c r="BS14" s="80"/>
      <c r="BT14" s="80"/>
      <c r="BU14" s="80"/>
      <c r="BV14" s="80"/>
      <c r="BW14" s="80"/>
      <c r="BX14" s="80"/>
      <c r="BY14" s="80"/>
      <c r="BZ14" s="80"/>
      <c r="CA14" s="80"/>
      <c r="CB14" s="80"/>
      <c r="CC14" s="80"/>
      <c r="CD14" s="80"/>
      <c r="CE14" s="80"/>
      <c r="CF14" s="80"/>
      <c r="CG14" s="80"/>
      <c r="CH14" s="80"/>
      <c r="CI14" s="80"/>
      <c r="CJ14" s="80"/>
      <c r="CK14" s="80"/>
      <c r="CL14" s="80"/>
      <c r="CM14" s="80"/>
      <c r="CN14" s="80"/>
      <c r="CO14" s="80"/>
      <c r="CP14" s="80"/>
      <c r="CQ14" s="80"/>
      <c r="CR14" s="80"/>
      <c r="CS14" s="80"/>
      <c r="CT14" s="80"/>
      <c r="CU14" s="80"/>
      <c r="CV14" s="80"/>
      <c r="CW14" s="80"/>
      <c r="CX14" s="80"/>
      <c r="CY14" s="80"/>
      <c r="CZ14" s="80"/>
      <c r="DA14" s="80"/>
      <c r="DB14" s="80"/>
      <c r="DC14" s="80"/>
      <c r="DD14" s="80"/>
      <c r="DE14" s="80"/>
      <c r="DF14" s="80"/>
      <c r="DG14" s="80"/>
      <c r="DH14" s="80"/>
      <c r="DI14" s="80"/>
      <c r="DJ14" s="80"/>
      <c r="DK14" s="80"/>
      <c r="DL14" s="80"/>
      <c r="DM14" s="80"/>
      <c r="DN14" s="80"/>
      <c r="DO14" s="80"/>
      <c r="DP14" s="80"/>
      <c r="DQ14" s="80"/>
      <c r="DR14" s="80"/>
      <c r="DS14" s="80"/>
      <c r="DT14" s="80"/>
      <c r="DU14" s="80"/>
      <c r="DV14" s="80"/>
      <c r="DW14" s="80"/>
      <c r="DX14" s="80"/>
      <c r="DY14" s="80"/>
      <c r="DZ14" s="80"/>
      <c r="EA14" s="80"/>
      <c r="EB14" s="80"/>
      <c r="EC14" s="80"/>
      <c r="ED14" s="80"/>
      <c r="EE14" s="80"/>
      <c r="EF14" s="80"/>
      <c r="EG14" s="80"/>
      <c r="EH14" s="80"/>
      <c r="EI14" s="80"/>
      <c r="EJ14" s="80"/>
      <c r="EK14" s="80"/>
      <c r="EL14" s="80"/>
      <c r="EM14" s="80"/>
      <c r="EN14" s="80"/>
      <c r="EO14" s="80"/>
      <c r="EP14" s="80"/>
      <c r="EQ14" s="80"/>
      <c r="ER14" s="80"/>
      <c r="ES14" s="80"/>
      <c r="ET14" s="80"/>
      <c r="EU14" s="80"/>
      <c r="EV14" s="80"/>
      <c r="EW14" s="80"/>
      <c r="EX14" s="80"/>
      <c r="EY14" s="80"/>
      <c r="EZ14" s="80"/>
      <c r="FA14" s="80"/>
      <c r="FB14" s="80"/>
      <c r="FC14" s="80"/>
      <c r="FD14" s="80"/>
      <c r="FE14" s="80"/>
      <c r="FF14" s="80"/>
      <c r="FG14" s="80"/>
      <c r="FH14" s="80"/>
      <c r="FI14" s="80"/>
      <c r="FJ14" s="80"/>
      <c r="FK14" s="80"/>
      <c r="FL14" s="80"/>
      <c r="FM14" s="80"/>
      <c r="FN14" s="80"/>
      <c r="FO14" s="80"/>
      <c r="FP14" s="80"/>
      <c r="FQ14" s="80"/>
      <c r="FR14" s="80"/>
      <c r="FS14" s="80"/>
      <c r="FT14" s="80"/>
      <c r="FU14" s="80"/>
      <c r="FV14" s="80"/>
      <c r="FW14" s="80"/>
      <c r="FX14" s="80"/>
      <c r="FY14" s="80"/>
      <c r="FZ14" s="80"/>
      <c r="GA14" s="80"/>
      <c r="GB14" s="80"/>
      <c r="GC14" s="80"/>
      <c r="GD14" s="80"/>
      <c r="GE14" s="80"/>
      <c r="GF14" s="80"/>
      <c r="GG14" s="80"/>
      <c r="GH14" s="80"/>
      <c r="GI14" s="80"/>
      <c r="GJ14" s="80"/>
      <c r="GK14" s="80"/>
      <c r="GL14" s="80"/>
      <c r="GM14" s="80"/>
      <c r="GN14" s="80"/>
      <c r="GO14" s="80"/>
      <c r="GP14" s="80"/>
      <c r="GQ14" s="80"/>
      <c r="GR14" s="80"/>
      <c r="GS14" s="80"/>
      <c r="GT14" s="80"/>
      <c r="GU14" s="80"/>
      <c r="GV14" s="80"/>
      <c r="GW14" s="80"/>
      <c r="GX14" s="80"/>
      <c r="GY14" s="80"/>
      <c r="GZ14" s="80"/>
      <c r="HA14" s="80"/>
      <c r="HB14" s="80"/>
      <c r="HC14" s="80"/>
      <c r="HD14" s="80"/>
      <c r="HE14" s="80"/>
      <c r="HF14" s="80"/>
      <c r="HG14" s="80"/>
      <c r="HH14" s="80"/>
      <c r="HI14" s="80"/>
      <c r="HJ14" s="80"/>
      <c r="HK14" s="80"/>
      <c r="HL14" s="80"/>
      <c r="HM14" s="80"/>
      <c r="HN14" s="80"/>
      <c r="HO14" s="80"/>
      <c r="HP14" s="80"/>
      <c r="HQ14" s="80"/>
      <c r="HR14" s="80"/>
      <c r="HS14" s="80"/>
      <c r="HT14" s="80"/>
      <c r="HU14" s="80"/>
      <c r="HV14" s="80"/>
      <c r="HW14" s="80"/>
      <c r="HX14" s="80"/>
      <c r="HY14" s="80"/>
      <c r="HZ14" s="80"/>
      <c r="IA14" s="80"/>
      <c r="IB14" s="80"/>
      <c r="IC14" s="80"/>
      <c r="ID14" s="80"/>
      <c r="IE14" s="80"/>
      <c r="IF14" s="80"/>
      <c r="IG14" s="80"/>
      <c r="IH14" s="80"/>
      <c r="II14" s="80"/>
      <c r="IJ14" s="80"/>
      <c r="IK14" s="80"/>
    </row>
    <row r="15" spans="1:245" s="96" customFormat="1" ht="21" x14ac:dyDescent="0.35">
      <c r="A15" s="167">
        <v>4</v>
      </c>
      <c r="B15" s="265" t="s">
        <v>219</v>
      </c>
      <c r="C15" s="93"/>
      <c r="D15" s="267">
        <f>O12</f>
        <v>1</v>
      </c>
      <c r="E15" s="365" t="s">
        <v>98</v>
      </c>
      <c r="F15" s="268">
        <f>M12</f>
        <v>8</v>
      </c>
      <c r="G15" s="267">
        <f>O13</f>
        <v>3</v>
      </c>
      <c r="H15" s="365" t="s">
        <v>98</v>
      </c>
      <c r="I15" s="268">
        <f>M13</f>
        <v>2</v>
      </c>
      <c r="J15" s="267">
        <f>O14</f>
        <v>3</v>
      </c>
      <c r="K15" s="365" t="s">
        <v>98</v>
      </c>
      <c r="L15" s="268">
        <f>M14</f>
        <v>1</v>
      </c>
      <c r="M15" s="345"/>
      <c r="N15" s="346"/>
      <c r="O15" s="347"/>
      <c r="P15" s="267">
        <f>IF(D15&gt;F15,1,0)+IF(G15&gt;I15,1,0)+IF(J15&gt;L15,1,0)</f>
        <v>2</v>
      </c>
      <c r="Q15" s="94">
        <f>IF(D15=F15,1,0)+IF(G15=I15,1,0)+IF(J15=L15,1,0)</f>
        <v>0</v>
      </c>
      <c r="R15" s="269">
        <f>IF(E15&lt;G15,1,0)+IF(H15&lt;J15,1,0)+IF(K15&lt;M15,1,0)</f>
        <v>0</v>
      </c>
      <c r="S15" s="269">
        <f>D15+G15+J15</f>
        <v>7</v>
      </c>
      <c r="T15" s="269">
        <f>F15+I15+L15</f>
        <v>11</v>
      </c>
      <c r="U15" s="586">
        <v>6</v>
      </c>
      <c r="V15" s="586"/>
      <c r="W15" s="349">
        <f>1+IF(U15&lt;U12,1,0)+IF(U15&lt;U13,1,0)+IF(U15&lt;U14,1,0)</f>
        <v>2</v>
      </c>
      <c r="X15" s="79"/>
      <c r="Y15" s="91"/>
      <c r="Z15" s="91"/>
      <c r="AA15" s="95"/>
      <c r="AB15" s="80"/>
      <c r="AC15" s="80"/>
      <c r="AD15" s="80"/>
      <c r="AE15" s="80"/>
      <c r="AF15" s="80"/>
      <c r="AG15" s="80"/>
      <c r="AH15" s="80"/>
      <c r="AI15" s="80"/>
      <c r="AJ15" s="80"/>
      <c r="AK15" s="80"/>
      <c r="AL15" s="80"/>
      <c r="AM15" s="80"/>
      <c r="AN15" s="80"/>
      <c r="AO15" s="80"/>
      <c r="AP15" s="80"/>
      <c r="AQ15" s="80"/>
      <c r="AR15" s="80"/>
      <c r="AS15" s="80"/>
      <c r="AT15" s="80"/>
      <c r="AU15" s="80"/>
      <c r="AV15" s="80"/>
      <c r="AW15" s="80"/>
      <c r="AX15" s="80"/>
      <c r="AY15" s="80"/>
      <c r="AZ15" s="80"/>
      <c r="BA15" s="80"/>
      <c r="BB15" s="80"/>
      <c r="BC15" s="80"/>
      <c r="BD15" s="80"/>
      <c r="BE15" s="80"/>
      <c r="BF15" s="80"/>
      <c r="BG15" s="80"/>
      <c r="BH15" s="80"/>
      <c r="BI15" s="80"/>
      <c r="BJ15" s="80"/>
      <c r="BK15" s="80"/>
      <c r="BL15" s="80"/>
      <c r="BM15" s="80"/>
      <c r="BN15" s="80"/>
      <c r="BO15" s="80"/>
      <c r="BP15" s="80"/>
      <c r="BQ15" s="80"/>
      <c r="BR15" s="80"/>
      <c r="BS15" s="80"/>
      <c r="BT15" s="80"/>
      <c r="BU15" s="80"/>
      <c r="BV15" s="80"/>
      <c r="BW15" s="80"/>
      <c r="BX15" s="80"/>
      <c r="BY15" s="80"/>
      <c r="BZ15" s="80"/>
      <c r="CA15" s="80"/>
      <c r="CB15" s="80"/>
      <c r="CC15" s="80"/>
      <c r="CD15" s="80"/>
      <c r="CE15" s="80"/>
      <c r="CF15" s="80"/>
      <c r="CG15" s="80"/>
      <c r="CH15" s="80"/>
      <c r="CI15" s="80"/>
      <c r="CJ15" s="80"/>
      <c r="CK15" s="80"/>
      <c r="CL15" s="80"/>
      <c r="CM15" s="80"/>
      <c r="CN15" s="80"/>
      <c r="CO15" s="80"/>
      <c r="CP15" s="80"/>
      <c r="CQ15" s="80"/>
      <c r="CR15" s="80"/>
      <c r="CS15" s="80"/>
      <c r="CT15" s="80"/>
      <c r="CU15" s="80"/>
      <c r="CV15" s="80"/>
      <c r="CW15" s="80"/>
      <c r="CX15" s="80"/>
      <c r="CY15" s="80"/>
      <c r="CZ15" s="80"/>
      <c r="DA15" s="80"/>
      <c r="DB15" s="80"/>
      <c r="DC15" s="80"/>
      <c r="DD15" s="80"/>
      <c r="DE15" s="80"/>
      <c r="DF15" s="80"/>
      <c r="DG15" s="80"/>
      <c r="DH15" s="80"/>
      <c r="DI15" s="80"/>
      <c r="DJ15" s="80"/>
      <c r="DK15" s="80"/>
      <c r="DL15" s="80"/>
      <c r="DM15" s="80"/>
      <c r="DN15" s="80"/>
      <c r="DO15" s="80"/>
      <c r="DP15" s="80"/>
      <c r="DQ15" s="80"/>
      <c r="DR15" s="80"/>
      <c r="DS15" s="80"/>
      <c r="DT15" s="80"/>
      <c r="DU15" s="80"/>
      <c r="DV15" s="80"/>
      <c r="DW15" s="80"/>
      <c r="DX15" s="80"/>
      <c r="DY15" s="80"/>
      <c r="DZ15" s="80"/>
      <c r="EA15" s="80"/>
      <c r="EB15" s="80"/>
      <c r="EC15" s="80"/>
      <c r="ED15" s="80"/>
      <c r="EE15" s="80"/>
      <c r="EF15" s="80"/>
      <c r="EG15" s="80"/>
      <c r="EH15" s="80"/>
      <c r="EI15" s="80"/>
      <c r="EJ15" s="80"/>
      <c r="EK15" s="80"/>
      <c r="EL15" s="80"/>
      <c r="EM15" s="80"/>
      <c r="EN15" s="80"/>
      <c r="EO15" s="80"/>
      <c r="EP15" s="80"/>
      <c r="EQ15" s="80"/>
      <c r="ER15" s="80"/>
      <c r="ES15" s="80"/>
      <c r="ET15" s="80"/>
      <c r="EU15" s="80"/>
      <c r="EV15" s="80"/>
      <c r="EW15" s="80"/>
      <c r="EX15" s="80"/>
      <c r="EY15" s="80"/>
      <c r="EZ15" s="80"/>
      <c r="FA15" s="80"/>
      <c r="FB15" s="80"/>
      <c r="FC15" s="80"/>
      <c r="FD15" s="80"/>
      <c r="FE15" s="80"/>
      <c r="FF15" s="80"/>
      <c r="FG15" s="80"/>
      <c r="FH15" s="80"/>
      <c r="FI15" s="80"/>
      <c r="FJ15" s="80"/>
      <c r="FK15" s="80"/>
      <c r="FL15" s="80"/>
      <c r="FM15" s="80"/>
      <c r="FN15" s="80"/>
      <c r="FO15" s="80"/>
      <c r="FP15" s="80"/>
      <c r="FQ15" s="80"/>
      <c r="FR15" s="80"/>
      <c r="FS15" s="80"/>
      <c r="FT15" s="80"/>
      <c r="FU15" s="80"/>
      <c r="FV15" s="80"/>
      <c r="FW15" s="80"/>
      <c r="FX15" s="80"/>
      <c r="FY15" s="80"/>
      <c r="FZ15" s="80"/>
      <c r="GA15" s="80"/>
      <c r="GB15" s="80"/>
      <c r="GC15" s="80"/>
      <c r="GD15" s="80"/>
      <c r="GE15" s="80"/>
      <c r="GF15" s="80"/>
      <c r="GG15" s="80"/>
      <c r="GH15" s="80"/>
      <c r="GI15" s="80"/>
      <c r="GJ15" s="80"/>
      <c r="GK15" s="80"/>
      <c r="GL15" s="80"/>
      <c r="GM15" s="80"/>
      <c r="GN15" s="80"/>
      <c r="GO15" s="80"/>
      <c r="GP15" s="80"/>
      <c r="GQ15" s="80"/>
      <c r="GR15" s="80"/>
      <c r="GS15" s="80"/>
      <c r="GT15" s="80"/>
      <c r="GU15" s="80"/>
      <c r="GV15" s="80"/>
      <c r="GW15" s="80"/>
      <c r="GX15" s="80"/>
      <c r="GY15" s="80"/>
      <c r="GZ15" s="80"/>
      <c r="HA15" s="80"/>
      <c r="HB15" s="80"/>
      <c r="HC15" s="80"/>
      <c r="HD15" s="80"/>
      <c r="HE15" s="80"/>
      <c r="HF15" s="80"/>
      <c r="HG15" s="80"/>
      <c r="HH15" s="80"/>
      <c r="HI15" s="80"/>
      <c r="HJ15" s="80"/>
      <c r="HK15" s="80"/>
      <c r="HL15" s="80"/>
      <c r="HM15" s="80"/>
      <c r="HN15" s="80"/>
      <c r="HO15" s="80"/>
      <c r="HP15" s="80"/>
      <c r="HQ15" s="80"/>
      <c r="HR15" s="80"/>
      <c r="HS15" s="80"/>
      <c r="HT15" s="80"/>
      <c r="HU15" s="80"/>
      <c r="HV15" s="80"/>
      <c r="HW15" s="80"/>
      <c r="HX15" s="80"/>
      <c r="HY15" s="80"/>
      <c r="HZ15" s="80"/>
      <c r="IA15" s="80"/>
      <c r="IB15" s="80"/>
      <c r="IC15" s="80"/>
      <c r="ID15" s="80"/>
      <c r="IE15" s="80"/>
      <c r="IF15" s="80"/>
      <c r="IG15" s="80"/>
      <c r="IH15" s="80"/>
      <c r="II15" s="80"/>
      <c r="IJ15" s="80"/>
      <c r="IK15" s="80"/>
    </row>
    <row r="16" spans="1:245" s="96" customFormat="1" x14ac:dyDescent="0.3">
      <c r="A16" s="97"/>
      <c r="B16" s="97"/>
      <c r="C16" s="97"/>
      <c r="D16" s="98"/>
      <c r="E16" s="97"/>
      <c r="F16" s="98"/>
      <c r="G16" s="98"/>
      <c r="H16" s="97"/>
      <c r="I16" s="98"/>
      <c r="J16" s="98"/>
      <c r="K16" s="97"/>
      <c r="L16" s="98"/>
      <c r="M16" s="98"/>
      <c r="N16" s="97"/>
      <c r="O16" s="98"/>
      <c r="P16" s="98"/>
      <c r="Q16" s="98"/>
      <c r="R16" s="98"/>
      <c r="S16" s="98"/>
      <c r="T16" s="98"/>
      <c r="U16" s="630"/>
      <c r="V16" s="630"/>
      <c r="W16" s="97"/>
      <c r="X16" s="74"/>
      <c r="Y16" s="100"/>
      <c r="Z16" s="100"/>
      <c r="AA16" s="101"/>
      <c r="AB16" s="78"/>
      <c r="AC16" s="78"/>
      <c r="AD16" s="78"/>
      <c r="AE16" s="78"/>
      <c r="AF16" s="78"/>
      <c r="AG16" s="78"/>
      <c r="AH16" s="78"/>
      <c r="AI16" s="78"/>
      <c r="AJ16" s="78"/>
      <c r="AK16" s="78"/>
      <c r="AL16" s="78"/>
      <c r="AM16" s="78"/>
      <c r="AN16" s="78"/>
      <c r="AO16" s="78"/>
      <c r="AP16" s="78"/>
      <c r="AQ16" s="78"/>
      <c r="AR16" s="78"/>
      <c r="AS16" s="78"/>
      <c r="AT16" s="78"/>
      <c r="AU16" s="78"/>
      <c r="AV16" s="78"/>
      <c r="AW16" s="78"/>
      <c r="AX16" s="78"/>
      <c r="AY16" s="78"/>
      <c r="AZ16" s="78"/>
      <c r="BA16" s="78"/>
      <c r="BB16" s="78"/>
      <c r="BC16" s="78"/>
      <c r="BD16" s="78"/>
      <c r="BE16" s="78"/>
      <c r="BF16" s="78"/>
      <c r="BG16" s="78"/>
      <c r="BH16" s="78"/>
      <c r="BI16" s="78"/>
      <c r="BJ16" s="78"/>
      <c r="BK16" s="78"/>
      <c r="BL16" s="78"/>
      <c r="BM16" s="78"/>
      <c r="BN16" s="78"/>
      <c r="BO16" s="78"/>
      <c r="BP16" s="78"/>
      <c r="BQ16" s="78"/>
      <c r="BR16" s="78"/>
      <c r="BS16" s="78"/>
      <c r="BT16" s="78"/>
      <c r="BU16" s="78"/>
      <c r="BV16" s="78"/>
      <c r="BW16" s="78"/>
      <c r="BX16" s="78"/>
      <c r="BY16" s="78"/>
      <c r="BZ16" s="78"/>
      <c r="CA16" s="78"/>
      <c r="CB16" s="78"/>
      <c r="CC16" s="78"/>
      <c r="CD16" s="78"/>
      <c r="CE16" s="78"/>
      <c r="CF16" s="78"/>
      <c r="CG16" s="78"/>
      <c r="CH16" s="78"/>
      <c r="CI16" s="78"/>
      <c r="CJ16" s="78"/>
      <c r="CK16" s="78"/>
      <c r="CL16" s="78"/>
      <c r="CM16" s="78"/>
      <c r="CN16" s="78"/>
      <c r="CO16" s="78"/>
      <c r="CP16" s="78"/>
      <c r="CQ16" s="78"/>
      <c r="CR16" s="78"/>
      <c r="CS16" s="78"/>
      <c r="CT16" s="78"/>
      <c r="CU16" s="78"/>
      <c r="CV16" s="78"/>
      <c r="CW16" s="78"/>
      <c r="CX16" s="78"/>
      <c r="CY16" s="78"/>
      <c r="CZ16" s="78"/>
      <c r="DA16" s="78"/>
      <c r="DB16" s="78"/>
      <c r="DC16" s="78"/>
      <c r="DD16" s="78"/>
      <c r="DE16" s="78"/>
      <c r="DF16" s="78"/>
      <c r="DG16" s="78"/>
      <c r="DH16" s="78"/>
      <c r="DI16" s="78"/>
      <c r="DJ16" s="78"/>
      <c r="DK16" s="78"/>
      <c r="DL16" s="78"/>
      <c r="DM16" s="78"/>
      <c r="DN16" s="78"/>
      <c r="DO16" s="78"/>
      <c r="DP16" s="78"/>
      <c r="DQ16" s="78"/>
      <c r="DR16" s="78"/>
      <c r="DS16" s="78"/>
      <c r="DT16" s="78"/>
      <c r="DU16" s="78"/>
      <c r="DV16" s="78"/>
      <c r="DW16" s="78"/>
      <c r="DX16" s="78"/>
      <c r="DY16" s="78"/>
      <c r="DZ16" s="78"/>
      <c r="EA16" s="78"/>
      <c r="EB16" s="78"/>
      <c r="EC16" s="78"/>
      <c r="ED16" s="78"/>
      <c r="EE16" s="78"/>
      <c r="EF16" s="78"/>
      <c r="EG16" s="78"/>
      <c r="EH16" s="78"/>
      <c r="EI16" s="78"/>
      <c r="EJ16" s="78"/>
      <c r="EK16" s="78"/>
      <c r="EL16" s="78"/>
      <c r="EM16" s="78"/>
      <c r="EN16" s="78"/>
      <c r="EO16" s="78"/>
      <c r="EP16" s="78"/>
      <c r="EQ16" s="78"/>
      <c r="ER16" s="78"/>
      <c r="ES16" s="78"/>
      <c r="ET16" s="78"/>
      <c r="EU16" s="78"/>
      <c r="EV16" s="78"/>
      <c r="EW16" s="78"/>
      <c r="EX16" s="78"/>
      <c r="EY16" s="78"/>
      <c r="EZ16" s="78"/>
      <c r="FA16" s="78"/>
      <c r="FB16" s="78"/>
      <c r="FC16" s="78"/>
      <c r="FD16" s="78"/>
      <c r="FE16" s="78"/>
      <c r="FF16" s="78"/>
      <c r="FG16" s="78"/>
      <c r="FH16" s="78"/>
      <c r="FI16" s="78"/>
      <c r="FJ16" s="78"/>
      <c r="FK16" s="78"/>
      <c r="FL16" s="78"/>
      <c r="FM16" s="78"/>
      <c r="FN16" s="78"/>
      <c r="FO16" s="78"/>
      <c r="FP16" s="78"/>
      <c r="FQ16" s="78"/>
      <c r="FR16" s="78"/>
      <c r="FS16" s="78"/>
      <c r="FT16" s="78"/>
      <c r="FU16" s="78"/>
      <c r="FV16" s="78"/>
      <c r="FW16" s="78"/>
      <c r="FX16" s="78"/>
      <c r="FY16" s="78"/>
      <c r="FZ16" s="78"/>
      <c r="GA16" s="78"/>
      <c r="GB16" s="78"/>
      <c r="GC16" s="78"/>
      <c r="GD16" s="78"/>
      <c r="GE16" s="78"/>
      <c r="GF16" s="78"/>
      <c r="GG16" s="78"/>
      <c r="GH16" s="78"/>
      <c r="GI16" s="78"/>
      <c r="GJ16" s="78"/>
      <c r="GK16" s="78"/>
      <c r="GL16" s="78"/>
      <c r="GM16" s="78"/>
      <c r="GN16" s="78"/>
      <c r="GO16" s="78"/>
      <c r="GP16" s="78"/>
      <c r="GQ16" s="78"/>
      <c r="GR16" s="78"/>
      <c r="GS16" s="78"/>
      <c r="GT16" s="78"/>
      <c r="GU16" s="78"/>
      <c r="GV16" s="78"/>
      <c r="GW16" s="78"/>
      <c r="GX16" s="78"/>
      <c r="GY16" s="78"/>
      <c r="GZ16" s="78"/>
      <c r="HA16" s="78"/>
      <c r="HB16" s="78"/>
      <c r="HC16" s="78"/>
      <c r="HD16" s="78"/>
      <c r="HE16" s="78"/>
      <c r="HF16" s="78"/>
      <c r="HG16" s="78"/>
      <c r="HH16" s="78"/>
      <c r="HI16" s="78"/>
      <c r="HJ16" s="78"/>
      <c r="HK16" s="78"/>
      <c r="HL16" s="78"/>
      <c r="HM16" s="78"/>
      <c r="HN16" s="78"/>
      <c r="HO16" s="78"/>
      <c r="HP16" s="78"/>
      <c r="HQ16" s="78"/>
      <c r="HR16" s="78"/>
      <c r="HS16" s="78"/>
      <c r="HT16" s="78"/>
      <c r="HU16" s="78"/>
      <c r="HV16" s="78"/>
      <c r="HW16" s="78"/>
      <c r="HX16" s="78"/>
      <c r="HY16" s="78"/>
      <c r="HZ16" s="78"/>
      <c r="IA16" s="78"/>
      <c r="IB16" s="78"/>
      <c r="IC16" s="78"/>
      <c r="ID16" s="78"/>
      <c r="IE16" s="78"/>
      <c r="IF16" s="78"/>
      <c r="IG16" s="78"/>
      <c r="IH16" s="78"/>
      <c r="II16" s="78"/>
      <c r="IJ16" s="78"/>
      <c r="IK16" s="78"/>
    </row>
    <row r="17" spans="1:245" s="96" customFormat="1" ht="15.75" x14ac:dyDescent="0.25">
      <c r="A17" s="102"/>
      <c r="B17" s="103" t="s">
        <v>99</v>
      </c>
      <c r="C17" s="102"/>
      <c r="D17" s="104"/>
      <c r="E17" s="102"/>
      <c r="F17" s="104"/>
      <c r="G17" s="104"/>
      <c r="H17" s="102"/>
      <c r="I17" s="104"/>
      <c r="J17" s="104"/>
      <c r="K17" s="102"/>
      <c r="L17" s="104"/>
      <c r="M17" s="104"/>
      <c r="N17" s="102"/>
      <c r="O17" s="104"/>
      <c r="P17" s="104"/>
      <c r="Q17" s="104"/>
      <c r="R17" s="104"/>
      <c r="S17" s="104"/>
      <c r="T17" s="104"/>
      <c r="U17" s="102"/>
      <c r="V17" s="102"/>
      <c r="W17" s="102"/>
      <c r="X17" s="105"/>
      <c r="Y17" s="106"/>
      <c r="Z17" s="106"/>
      <c r="AA17" s="107"/>
    </row>
    <row r="18" spans="1:245" s="109" customFormat="1" ht="18" x14ac:dyDescent="0.25">
      <c r="A18" s="102"/>
      <c r="B18" s="108" t="s">
        <v>100</v>
      </c>
      <c r="C18" s="102"/>
      <c r="D18" s="104"/>
      <c r="E18" s="102"/>
      <c r="F18" s="104"/>
      <c r="G18" s="104"/>
      <c r="H18" s="102"/>
      <c r="I18" s="104"/>
      <c r="J18" s="104"/>
      <c r="K18" s="102"/>
      <c r="L18" s="104"/>
      <c r="M18" s="104"/>
      <c r="N18" s="102"/>
      <c r="O18" s="104"/>
      <c r="P18" s="104"/>
      <c r="Q18" s="104"/>
      <c r="R18" s="104"/>
      <c r="S18" s="104"/>
      <c r="T18" s="104"/>
      <c r="U18" s="102"/>
      <c r="V18" s="102"/>
      <c r="W18" s="102"/>
      <c r="X18" s="105"/>
      <c r="Y18" s="106"/>
      <c r="Z18" s="106"/>
      <c r="AA18" s="107"/>
      <c r="AB18" s="96"/>
      <c r="AC18" s="96"/>
      <c r="AD18" s="96"/>
      <c r="AE18" s="96"/>
      <c r="AF18" s="96"/>
      <c r="AG18" s="96"/>
      <c r="AH18" s="96"/>
      <c r="AI18" s="96"/>
      <c r="AJ18" s="96"/>
      <c r="AK18" s="96"/>
      <c r="AL18" s="96"/>
      <c r="AM18" s="96"/>
      <c r="AN18" s="96"/>
      <c r="AO18" s="96"/>
      <c r="AP18" s="96"/>
      <c r="AQ18" s="96"/>
      <c r="AR18" s="96"/>
      <c r="AS18" s="96"/>
      <c r="AT18" s="96"/>
      <c r="AU18" s="96"/>
      <c r="AV18" s="96"/>
      <c r="AW18" s="96"/>
      <c r="AX18" s="96"/>
      <c r="AY18" s="96"/>
      <c r="AZ18" s="96"/>
      <c r="BA18" s="96"/>
      <c r="BB18" s="96"/>
      <c r="BC18" s="96"/>
      <c r="BD18" s="96"/>
      <c r="BE18" s="96"/>
      <c r="BF18" s="96"/>
      <c r="BG18" s="96"/>
      <c r="BH18" s="96"/>
      <c r="BI18" s="96"/>
      <c r="BJ18" s="96"/>
      <c r="BK18" s="96"/>
      <c r="BL18" s="96"/>
      <c r="BM18" s="96"/>
      <c r="BN18" s="96"/>
      <c r="BO18" s="96"/>
      <c r="BP18" s="96"/>
      <c r="BQ18" s="96"/>
      <c r="BR18" s="96"/>
      <c r="BS18" s="96"/>
      <c r="BT18" s="96"/>
      <c r="BU18" s="96"/>
      <c r="BV18" s="96"/>
      <c r="BW18" s="96"/>
      <c r="BX18" s="96"/>
      <c r="BY18" s="96"/>
      <c r="BZ18" s="96"/>
      <c r="CA18" s="96"/>
      <c r="CB18" s="96"/>
      <c r="CC18" s="96"/>
      <c r="CD18" s="96"/>
      <c r="CE18" s="96"/>
      <c r="CF18" s="96"/>
      <c r="CG18" s="96"/>
      <c r="CH18" s="96"/>
      <c r="CI18" s="96"/>
      <c r="CJ18" s="96"/>
      <c r="CK18" s="96"/>
      <c r="CL18" s="96"/>
      <c r="CM18" s="96"/>
      <c r="CN18" s="96"/>
      <c r="CO18" s="96"/>
      <c r="CP18" s="96"/>
      <c r="CQ18" s="96"/>
      <c r="CR18" s="96"/>
      <c r="CS18" s="96"/>
      <c r="CT18" s="96"/>
      <c r="CU18" s="96"/>
      <c r="CV18" s="96"/>
      <c r="CW18" s="96"/>
      <c r="CX18" s="96"/>
      <c r="CY18" s="96"/>
      <c r="CZ18" s="96"/>
      <c r="DA18" s="96"/>
      <c r="DB18" s="96"/>
      <c r="DC18" s="96"/>
      <c r="DD18" s="96"/>
      <c r="DE18" s="96"/>
      <c r="DF18" s="96"/>
      <c r="DG18" s="96"/>
      <c r="DH18" s="96"/>
      <c r="DI18" s="96"/>
      <c r="DJ18" s="96"/>
      <c r="DK18" s="96"/>
      <c r="DL18" s="96"/>
      <c r="DM18" s="96"/>
      <c r="DN18" s="96"/>
      <c r="DO18" s="96"/>
      <c r="DP18" s="96"/>
      <c r="DQ18" s="96"/>
      <c r="DR18" s="96"/>
      <c r="DS18" s="96"/>
      <c r="DT18" s="96"/>
      <c r="DU18" s="96"/>
      <c r="DV18" s="96"/>
      <c r="DW18" s="96"/>
      <c r="DX18" s="96"/>
      <c r="DY18" s="96"/>
      <c r="DZ18" s="96"/>
      <c r="EA18" s="96"/>
      <c r="EB18" s="96"/>
      <c r="EC18" s="96"/>
      <c r="ED18" s="96"/>
      <c r="EE18" s="96"/>
      <c r="EF18" s="96"/>
      <c r="EG18" s="96"/>
      <c r="EH18" s="96"/>
      <c r="EI18" s="96"/>
      <c r="EJ18" s="96"/>
      <c r="EK18" s="96"/>
      <c r="EL18" s="96"/>
      <c r="EM18" s="96"/>
      <c r="EN18" s="96"/>
      <c r="EO18" s="96"/>
      <c r="EP18" s="96"/>
      <c r="EQ18" s="96"/>
      <c r="ER18" s="96"/>
      <c r="ES18" s="96"/>
      <c r="ET18" s="96"/>
      <c r="EU18" s="96"/>
      <c r="EV18" s="96"/>
      <c r="EW18" s="96"/>
      <c r="EX18" s="96"/>
      <c r="EY18" s="96"/>
      <c r="EZ18" s="96"/>
      <c r="FA18" s="96"/>
      <c r="FB18" s="96"/>
      <c r="FC18" s="96"/>
      <c r="FD18" s="96"/>
      <c r="FE18" s="96"/>
      <c r="FF18" s="96"/>
      <c r="FG18" s="96"/>
      <c r="FH18" s="96"/>
      <c r="FI18" s="96"/>
      <c r="FJ18" s="96"/>
      <c r="FK18" s="96"/>
      <c r="FL18" s="96"/>
      <c r="FM18" s="96"/>
      <c r="FN18" s="96"/>
      <c r="FO18" s="96"/>
      <c r="FP18" s="96"/>
      <c r="FQ18" s="96"/>
      <c r="FR18" s="96"/>
      <c r="FS18" s="96"/>
      <c r="FT18" s="96"/>
      <c r="FU18" s="96"/>
      <c r="FV18" s="96"/>
      <c r="FW18" s="96"/>
      <c r="FX18" s="96"/>
      <c r="FY18" s="96"/>
      <c r="FZ18" s="96"/>
      <c r="GA18" s="96"/>
      <c r="GB18" s="96"/>
      <c r="GC18" s="96"/>
      <c r="GD18" s="96"/>
      <c r="GE18" s="96"/>
      <c r="GF18" s="96"/>
      <c r="GG18" s="96"/>
      <c r="GH18" s="96"/>
      <c r="GI18" s="96"/>
      <c r="GJ18" s="96"/>
      <c r="GK18" s="96"/>
      <c r="GL18" s="96"/>
      <c r="GM18" s="96"/>
      <c r="GN18" s="96"/>
      <c r="GO18" s="96"/>
      <c r="GP18" s="96"/>
      <c r="GQ18" s="96"/>
      <c r="GR18" s="96"/>
      <c r="GS18" s="96"/>
      <c r="GT18" s="96"/>
      <c r="GU18" s="96"/>
      <c r="GV18" s="96"/>
      <c r="GW18" s="96"/>
      <c r="GX18" s="96"/>
      <c r="GY18" s="96"/>
      <c r="GZ18" s="96"/>
      <c r="HA18" s="96"/>
      <c r="HB18" s="96"/>
      <c r="HC18" s="96"/>
      <c r="HD18" s="96"/>
      <c r="HE18" s="96"/>
      <c r="HF18" s="96"/>
      <c r="HG18" s="96"/>
      <c r="HH18" s="96"/>
      <c r="HI18" s="96"/>
      <c r="HJ18" s="96"/>
      <c r="HK18" s="96"/>
      <c r="HL18" s="96"/>
      <c r="HM18" s="96"/>
      <c r="HN18" s="96"/>
      <c r="HO18" s="96"/>
      <c r="HP18" s="96"/>
      <c r="HQ18" s="96"/>
      <c r="HR18" s="96"/>
      <c r="HS18" s="96"/>
      <c r="HT18" s="96"/>
      <c r="HU18" s="96"/>
      <c r="HV18" s="96"/>
      <c r="HW18" s="96"/>
      <c r="HX18" s="96"/>
      <c r="HY18" s="96"/>
      <c r="HZ18" s="96"/>
      <c r="IA18" s="96"/>
      <c r="IB18" s="96"/>
      <c r="IC18" s="96"/>
      <c r="ID18" s="96"/>
      <c r="IE18" s="96"/>
      <c r="IF18" s="96"/>
      <c r="IG18" s="96"/>
      <c r="IH18" s="96"/>
      <c r="II18" s="96"/>
      <c r="IJ18" s="96"/>
      <c r="IK18" s="96"/>
    </row>
    <row r="19" spans="1:245" s="109" customFormat="1" ht="18" x14ac:dyDescent="0.25">
      <c r="A19" s="102"/>
      <c r="B19" s="102"/>
      <c r="C19" s="102"/>
      <c r="D19" s="104"/>
      <c r="E19" s="102"/>
      <c r="F19" s="104"/>
      <c r="G19" s="104"/>
      <c r="H19" s="102"/>
      <c r="I19" s="104"/>
      <c r="J19" s="104"/>
      <c r="K19" s="102"/>
      <c r="L19" s="104"/>
      <c r="M19" s="104"/>
      <c r="N19" s="102"/>
      <c r="O19" s="104"/>
      <c r="P19" s="104"/>
      <c r="Q19" s="104"/>
      <c r="R19" s="104"/>
      <c r="S19" s="104"/>
      <c r="T19" s="104"/>
      <c r="U19" s="102"/>
      <c r="V19" s="102"/>
      <c r="W19" s="102"/>
      <c r="X19" s="105"/>
      <c r="Y19" s="106"/>
      <c r="Z19" s="106"/>
      <c r="AA19" s="107"/>
      <c r="AB19" s="96"/>
      <c r="AC19" s="96"/>
      <c r="AD19" s="96"/>
      <c r="AE19" s="96"/>
      <c r="AF19" s="96"/>
      <c r="AG19" s="96"/>
      <c r="AH19" s="96"/>
      <c r="AI19" s="96"/>
      <c r="AJ19" s="96"/>
      <c r="AK19" s="96"/>
      <c r="AL19" s="96"/>
      <c r="AM19" s="96"/>
      <c r="AN19" s="96"/>
      <c r="AO19" s="96"/>
      <c r="AP19" s="96"/>
      <c r="AQ19" s="96"/>
      <c r="AR19" s="96"/>
      <c r="AS19" s="96"/>
      <c r="AT19" s="96"/>
      <c r="AU19" s="96"/>
      <c r="AV19" s="96"/>
      <c r="AW19" s="96"/>
      <c r="AX19" s="96"/>
      <c r="AY19" s="96"/>
      <c r="AZ19" s="96"/>
      <c r="BA19" s="96"/>
      <c r="BB19" s="96"/>
      <c r="BC19" s="96"/>
      <c r="BD19" s="96"/>
      <c r="BE19" s="96"/>
      <c r="BF19" s="96"/>
      <c r="BG19" s="96"/>
      <c r="BH19" s="96"/>
      <c r="BI19" s="96"/>
      <c r="BJ19" s="96"/>
      <c r="BK19" s="96"/>
      <c r="BL19" s="96"/>
      <c r="BM19" s="96"/>
      <c r="BN19" s="96"/>
      <c r="BO19" s="96"/>
      <c r="BP19" s="96"/>
      <c r="BQ19" s="96"/>
      <c r="BR19" s="96"/>
      <c r="BS19" s="96"/>
      <c r="BT19" s="96"/>
      <c r="BU19" s="96"/>
      <c r="BV19" s="96"/>
      <c r="BW19" s="96"/>
      <c r="BX19" s="96"/>
      <c r="BY19" s="96"/>
      <c r="BZ19" s="96"/>
      <c r="CA19" s="96"/>
      <c r="CB19" s="96"/>
      <c r="CC19" s="96"/>
      <c r="CD19" s="96"/>
      <c r="CE19" s="96"/>
      <c r="CF19" s="96"/>
      <c r="CG19" s="96"/>
      <c r="CH19" s="96"/>
      <c r="CI19" s="96"/>
      <c r="CJ19" s="96"/>
      <c r="CK19" s="96"/>
      <c r="CL19" s="96"/>
      <c r="CM19" s="96"/>
      <c r="CN19" s="96"/>
      <c r="CO19" s="96"/>
      <c r="CP19" s="96"/>
      <c r="CQ19" s="96"/>
      <c r="CR19" s="96"/>
      <c r="CS19" s="96"/>
      <c r="CT19" s="96"/>
      <c r="CU19" s="96"/>
      <c r="CV19" s="96"/>
      <c r="CW19" s="96"/>
      <c r="CX19" s="96"/>
      <c r="CY19" s="96"/>
      <c r="CZ19" s="96"/>
      <c r="DA19" s="96"/>
      <c r="DB19" s="96"/>
      <c r="DC19" s="96"/>
      <c r="DD19" s="96"/>
      <c r="DE19" s="96"/>
      <c r="DF19" s="96"/>
      <c r="DG19" s="96"/>
      <c r="DH19" s="96"/>
      <c r="DI19" s="96"/>
      <c r="DJ19" s="96"/>
      <c r="DK19" s="96"/>
      <c r="DL19" s="96"/>
      <c r="DM19" s="96"/>
      <c r="DN19" s="96"/>
      <c r="DO19" s="96"/>
      <c r="DP19" s="96"/>
      <c r="DQ19" s="96"/>
      <c r="DR19" s="96"/>
      <c r="DS19" s="96"/>
      <c r="DT19" s="96"/>
      <c r="DU19" s="96"/>
      <c r="DV19" s="96"/>
      <c r="DW19" s="96"/>
      <c r="DX19" s="96"/>
      <c r="DY19" s="96"/>
      <c r="DZ19" s="96"/>
      <c r="EA19" s="96"/>
      <c r="EB19" s="96"/>
      <c r="EC19" s="96"/>
      <c r="ED19" s="96"/>
      <c r="EE19" s="96"/>
      <c r="EF19" s="96"/>
      <c r="EG19" s="96"/>
      <c r="EH19" s="96"/>
      <c r="EI19" s="96"/>
      <c r="EJ19" s="96"/>
      <c r="EK19" s="96"/>
      <c r="EL19" s="96"/>
      <c r="EM19" s="96"/>
      <c r="EN19" s="96"/>
      <c r="EO19" s="96"/>
      <c r="EP19" s="96"/>
      <c r="EQ19" s="96"/>
      <c r="ER19" s="96"/>
      <c r="ES19" s="96"/>
      <c r="ET19" s="96"/>
      <c r="EU19" s="96"/>
      <c r="EV19" s="96"/>
      <c r="EW19" s="96"/>
      <c r="EX19" s="96"/>
      <c r="EY19" s="96"/>
      <c r="EZ19" s="96"/>
      <c r="FA19" s="96"/>
      <c r="FB19" s="96"/>
      <c r="FC19" s="96"/>
      <c r="FD19" s="96"/>
      <c r="FE19" s="96"/>
      <c r="FF19" s="96"/>
      <c r="FG19" s="96"/>
      <c r="FH19" s="96"/>
      <c r="FI19" s="96"/>
      <c r="FJ19" s="96"/>
      <c r="FK19" s="96"/>
      <c r="FL19" s="96"/>
      <c r="FM19" s="96"/>
      <c r="FN19" s="96"/>
      <c r="FO19" s="96"/>
      <c r="FP19" s="96"/>
      <c r="FQ19" s="96"/>
      <c r="FR19" s="96"/>
      <c r="FS19" s="96"/>
      <c r="FT19" s="96"/>
      <c r="FU19" s="96"/>
      <c r="FV19" s="96"/>
      <c r="FW19" s="96"/>
      <c r="FX19" s="96"/>
      <c r="FY19" s="96"/>
      <c r="FZ19" s="96"/>
      <c r="GA19" s="96"/>
      <c r="GB19" s="96"/>
      <c r="GC19" s="96"/>
      <c r="GD19" s="96"/>
      <c r="GE19" s="96"/>
      <c r="GF19" s="96"/>
      <c r="GG19" s="96"/>
      <c r="GH19" s="96"/>
      <c r="GI19" s="96"/>
      <c r="GJ19" s="96"/>
      <c r="GK19" s="96"/>
      <c r="GL19" s="96"/>
      <c r="GM19" s="96"/>
      <c r="GN19" s="96"/>
      <c r="GO19" s="96"/>
      <c r="GP19" s="96"/>
      <c r="GQ19" s="96"/>
      <c r="GR19" s="96"/>
      <c r="GS19" s="96"/>
      <c r="GT19" s="96"/>
      <c r="GU19" s="96"/>
      <c r="GV19" s="96"/>
      <c r="GW19" s="96"/>
      <c r="GX19" s="96"/>
      <c r="GY19" s="96"/>
      <c r="GZ19" s="96"/>
      <c r="HA19" s="96"/>
      <c r="HB19" s="96"/>
      <c r="HC19" s="96"/>
      <c r="HD19" s="96"/>
      <c r="HE19" s="96"/>
      <c r="HF19" s="96"/>
      <c r="HG19" s="96"/>
      <c r="HH19" s="96"/>
      <c r="HI19" s="96"/>
      <c r="HJ19" s="96"/>
      <c r="HK19" s="96"/>
      <c r="HL19" s="96"/>
      <c r="HM19" s="96"/>
      <c r="HN19" s="96"/>
      <c r="HO19" s="96"/>
      <c r="HP19" s="96"/>
      <c r="HQ19" s="96"/>
      <c r="HR19" s="96"/>
      <c r="HS19" s="96"/>
      <c r="HT19" s="96"/>
      <c r="HU19" s="96"/>
      <c r="HV19" s="96"/>
      <c r="HW19" s="96"/>
      <c r="HX19" s="96"/>
      <c r="HY19" s="96"/>
      <c r="HZ19" s="96"/>
      <c r="IA19" s="96"/>
      <c r="IB19" s="96"/>
      <c r="IC19" s="96"/>
      <c r="ID19" s="96"/>
      <c r="IE19" s="96"/>
      <c r="IF19" s="96"/>
      <c r="IG19" s="96"/>
      <c r="IH19" s="96"/>
      <c r="II19" s="96"/>
      <c r="IJ19" s="96"/>
      <c r="IK19" s="96"/>
    </row>
    <row r="20" spans="1:245" s="109" customFormat="1" x14ac:dyDescent="0.25">
      <c r="A20" s="110"/>
      <c r="B20" s="584" t="s">
        <v>101</v>
      </c>
      <c r="C20" s="584"/>
      <c r="D20" s="584"/>
      <c r="E20" s="584"/>
      <c r="F20" s="584"/>
      <c r="G20" s="584"/>
      <c r="H20" s="584"/>
      <c r="I20" s="584"/>
      <c r="J20" s="584"/>
      <c r="K20" s="584"/>
      <c r="L20" s="584"/>
      <c r="M20" s="584"/>
      <c r="N20" s="584"/>
      <c r="O20" s="584"/>
      <c r="P20" s="584"/>
      <c r="Q20" s="584"/>
      <c r="R20" s="584"/>
      <c r="S20" s="584"/>
      <c r="T20" s="584"/>
      <c r="U20" s="584"/>
      <c r="V20" s="584"/>
      <c r="W20" s="584"/>
      <c r="X20" s="111"/>
      <c r="Y20" s="112"/>
      <c r="Z20" s="112"/>
      <c r="AA20" s="113"/>
    </row>
    <row r="21" spans="1:245" s="109" customFormat="1" ht="18" x14ac:dyDescent="0.25">
      <c r="A21" s="110"/>
      <c r="B21" s="585" t="s">
        <v>498</v>
      </c>
      <c r="C21" s="585"/>
      <c r="D21" s="585"/>
      <c r="E21" s="585"/>
      <c r="F21" s="585"/>
      <c r="G21" s="585"/>
      <c r="H21" s="585"/>
      <c r="I21" s="585"/>
      <c r="J21" s="585"/>
      <c r="K21" s="585"/>
      <c r="L21" s="585"/>
      <c r="M21" s="585"/>
      <c r="N21" s="585"/>
      <c r="O21" s="585"/>
      <c r="P21" s="585"/>
      <c r="Q21" s="585"/>
      <c r="R21" s="585"/>
      <c r="S21" s="585"/>
      <c r="T21" s="585"/>
      <c r="U21" s="585"/>
      <c r="V21" s="585"/>
      <c r="W21" s="585"/>
    </row>
    <row r="22" spans="1:245" s="109" customFormat="1" ht="18" x14ac:dyDescent="0.25">
      <c r="A22" s="110"/>
      <c r="B22" s="585"/>
      <c r="C22" s="585"/>
      <c r="D22" s="585"/>
      <c r="E22" s="585"/>
      <c r="F22" s="585"/>
      <c r="G22" s="585"/>
      <c r="H22" s="585"/>
      <c r="I22" s="585"/>
      <c r="J22" s="585"/>
      <c r="K22" s="585"/>
      <c r="L22" s="585"/>
      <c r="M22" s="585"/>
      <c r="N22" s="585"/>
      <c r="O22" s="585"/>
      <c r="P22" s="585"/>
      <c r="Q22" s="585"/>
      <c r="R22" s="585"/>
      <c r="S22" s="585"/>
      <c r="T22" s="585"/>
      <c r="U22" s="585"/>
      <c r="V22" s="585"/>
      <c r="W22" s="585"/>
    </row>
    <row r="23" spans="1:245" s="109" customFormat="1" ht="18" x14ac:dyDescent="0.25">
      <c r="A23" s="110"/>
      <c r="B23" s="585"/>
      <c r="C23" s="585"/>
      <c r="D23" s="585"/>
      <c r="E23" s="585"/>
      <c r="F23" s="585"/>
      <c r="G23" s="585"/>
      <c r="H23" s="585"/>
      <c r="I23" s="585"/>
      <c r="J23" s="585"/>
      <c r="K23" s="585"/>
      <c r="L23" s="585"/>
      <c r="M23" s="585"/>
      <c r="N23" s="585"/>
      <c r="O23" s="585"/>
      <c r="P23" s="585"/>
      <c r="Q23" s="585"/>
      <c r="R23" s="585"/>
      <c r="S23" s="585"/>
      <c r="T23" s="585"/>
      <c r="U23" s="585"/>
      <c r="V23" s="585"/>
      <c r="W23" s="585"/>
    </row>
    <row r="24" spans="1:245" s="109" customFormat="1" ht="18" x14ac:dyDescent="0.25">
      <c r="A24" s="110"/>
      <c r="B24" s="585"/>
      <c r="C24" s="585"/>
      <c r="D24" s="585"/>
      <c r="E24" s="585"/>
      <c r="F24" s="585"/>
      <c r="G24" s="585"/>
      <c r="H24" s="585"/>
      <c r="I24" s="585"/>
      <c r="J24" s="585"/>
      <c r="K24" s="585"/>
      <c r="L24" s="585"/>
      <c r="M24" s="585"/>
      <c r="N24" s="585"/>
      <c r="O24" s="585"/>
      <c r="P24" s="585"/>
      <c r="Q24" s="585"/>
      <c r="R24" s="585"/>
      <c r="S24" s="585"/>
      <c r="T24" s="585"/>
      <c r="U24" s="585"/>
      <c r="V24" s="585"/>
      <c r="W24" s="585"/>
    </row>
    <row r="25" spans="1:245" s="109" customFormat="1" ht="18" x14ac:dyDescent="0.25">
      <c r="A25" s="111"/>
      <c r="B25" s="581" t="s">
        <v>479</v>
      </c>
      <c r="C25" s="581"/>
      <c r="D25" s="581"/>
      <c r="E25" s="581"/>
      <c r="F25" s="581"/>
      <c r="G25" s="581"/>
      <c r="H25" s="581"/>
      <c r="I25" s="581"/>
      <c r="J25" s="581"/>
      <c r="K25" s="581"/>
      <c r="L25" s="581"/>
      <c r="M25" s="581"/>
      <c r="N25" s="581"/>
      <c r="O25" s="581"/>
      <c r="P25" s="581"/>
      <c r="Q25" s="581"/>
      <c r="R25" s="581"/>
      <c r="S25" s="581"/>
      <c r="T25" s="581"/>
      <c r="U25" s="581"/>
      <c r="V25" s="581"/>
      <c r="W25" s="581"/>
      <c r="X25" s="111"/>
    </row>
    <row r="26" spans="1:245" s="109" customFormat="1" ht="18" x14ac:dyDescent="0.25">
      <c r="A26" s="111"/>
      <c r="B26" s="581"/>
      <c r="C26" s="581"/>
      <c r="D26" s="581"/>
      <c r="E26" s="581"/>
      <c r="F26" s="581"/>
      <c r="G26" s="581"/>
      <c r="H26" s="581"/>
      <c r="I26" s="581"/>
      <c r="J26" s="581"/>
      <c r="K26" s="581"/>
      <c r="L26" s="581"/>
      <c r="M26" s="581"/>
      <c r="N26" s="581"/>
      <c r="O26" s="581"/>
      <c r="P26" s="581"/>
      <c r="Q26" s="581"/>
      <c r="R26" s="581"/>
      <c r="S26" s="581"/>
      <c r="T26" s="581"/>
      <c r="U26" s="581"/>
      <c r="V26" s="581"/>
      <c r="W26" s="581"/>
      <c r="X26" s="111"/>
    </row>
    <row r="27" spans="1:245" s="109" customFormat="1" ht="18" x14ac:dyDescent="0.25">
      <c r="A27" s="111"/>
      <c r="B27" s="581"/>
      <c r="C27" s="581"/>
      <c r="D27" s="581"/>
      <c r="E27" s="581"/>
      <c r="F27" s="581"/>
      <c r="G27" s="581"/>
      <c r="H27" s="581"/>
      <c r="I27" s="581"/>
      <c r="J27" s="581"/>
      <c r="K27" s="581"/>
      <c r="L27" s="581"/>
      <c r="M27" s="581"/>
      <c r="N27" s="581"/>
      <c r="O27" s="581"/>
      <c r="P27" s="581"/>
      <c r="Q27" s="581"/>
      <c r="R27" s="581"/>
      <c r="S27" s="581"/>
      <c r="T27" s="581"/>
      <c r="U27" s="581"/>
      <c r="V27" s="581"/>
      <c r="W27" s="581"/>
      <c r="X27" s="111"/>
    </row>
    <row r="28" spans="1:245" s="109" customFormat="1" ht="18" x14ac:dyDescent="0.25">
      <c r="A28" s="111"/>
      <c r="B28" s="581"/>
      <c r="C28" s="581"/>
      <c r="D28" s="581"/>
      <c r="E28" s="581"/>
      <c r="F28" s="581"/>
      <c r="G28" s="581"/>
      <c r="H28" s="581"/>
      <c r="I28" s="581"/>
      <c r="J28" s="581"/>
      <c r="K28" s="581"/>
      <c r="L28" s="581"/>
      <c r="M28" s="581"/>
      <c r="N28" s="581"/>
      <c r="O28" s="581"/>
      <c r="P28" s="581"/>
      <c r="Q28" s="581"/>
      <c r="R28" s="581"/>
      <c r="S28" s="581"/>
      <c r="T28" s="581"/>
      <c r="U28" s="581"/>
      <c r="V28" s="581"/>
      <c r="W28" s="581"/>
      <c r="X28" s="111"/>
    </row>
    <row r="29" spans="1:245" s="109" customFormat="1" ht="18" x14ac:dyDescent="0.25">
      <c r="A29" s="111"/>
      <c r="B29" s="581" t="s">
        <v>504</v>
      </c>
      <c r="C29" s="581"/>
      <c r="D29" s="581"/>
      <c r="E29" s="581"/>
      <c r="F29" s="581"/>
      <c r="G29" s="581"/>
      <c r="H29" s="581"/>
      <c r="I29" s="581"/>
      <c r="J29" s="581"/>
      <c r="K29" s="581"/>
      <c r="L29" s="581"/>
      <c r="M29" s="581"/>
      <c r="N29" s="581"/>
      <c r="O29" s="581"/>
      <c r="P29" s="581"/>
      <c r="Q29" s="581"/>
      <c r="R29" s="581"/>
      <c r="S29" s="581"/>
      <c r="T29" s="581"/>
      <c r="U29" s="581"/>
      <c r="V29" s="581"/>
      <c r="W29" s="581"/>
      <c r="X29" s="111"/>
    </row>
    <row r="30" spans="1:245" x14ac:dyDescent="0.3">
      <c r="A30" s="111"/>
      <c r="B30" s="581"/>
      <c r="C30" s="581"/>
      <c r="D30" s="581"/>
      <c r="E30" s="581"/>
      <c r="F30" s="581"/>
      <c r="G30" s="581"/>
      <c r="H30" s="581"/>
      <c r="I30" s="581"/>
      <c r="J30" s="581"/>
      <c r="K30" s="581"/>
      <c r="L30" s="581"/>
      <c r="M30" s="581"/>
      <c r="N30" s="581"/>
      <c r="O30" s="581"/>
      <c r="P30" s="581"/>
      <c r="Q30" s="581"/>
      <c r="R30" s="581"/>
      <c r="S30" s="581"/>
      <c r="T30" s="581"/>
      <c r="U30" s="581"/>
      <c r="V30" s="581"/>
      <c r="W30" s="581"/>
      <c r="X30" s="111"/>
      <c r="Y30" s="109"/>
      <c r="Z30" s="109"/>
      <c r="AA30" s="109"/>
      <c r="AB30" s="109"/>
      <c r="AC30" s="109"/>
      <c r="AD30" s="109"/>
      <c r="AE30" s="109"/>
      <c r="AF30" s="109"/>
      <c r="AG30" s="109"/>
      <c r="AH30" s="109"/>
      <c r="AI30" s="109"/>
      <c r="AJ30" s="109"/>
      <c r="AK30" s="109"/>
      <c r="AL30" s="109"/>
      <c r="AM30" s="109"/>
      <c r="AN30" s="109"/>
      <c r="AO30" s="109"/>
      <c r="AP30" s="109"/>
      <c r="AQ30" s="109"/>
      <c r="AR30" s="109"/>
      <c r="AS30" s="109"/>
      <c r="AT30" s="109"/>
      <c r="AU30" s="109"/>
      <c r="AV30" s="109"/>
      <c r="AW30" s="109"/>
      <c r="AX30" s="109"/>
      <c r="AY30" s="109"/>
      <c r="AZ30" s="109"/>
      <c r="BA30" s="109"/>
      <c r="BB30" s="109"/>
      <c r="BC30" s="109"/>
      <c r="BD30" s="109"/>
      <c r="BE30" s="109"/>
      <c r="BF30" s="109"/>
      <c r="BG30" s="109"/>
      <c r="BH30" s="109"/>
      <c r="BI30" s="109"/>
      <c r="BJ30" s="109"/>
      <c r="BK30" s="109"/>
      <c r="BL30" s="109"/>
      <c r="BM30" s="109"/>
      <c r="BN30" s="109"/>
      <c r="BO30" s="109"/>
      <c r="BP30" s="109"/>
      <c r="BQ30" s="109"/>
      <c r="BR30" s="109"/>
      <c r="BS30" s="109"/>
      <c r="BT30" s="109"/>
      <c r="BU30" s="109"/>
      <c r="BV30" s="109"/>
      <c r="BW30" s="109"/>
      <c r="BX30" s="109"/>
      <c r="BY30" s="109"/>
      <c r="BZ30" s="109"/>
      <c r="CA30" s="109"/>
      <c r="CB30" s="109"/>
      <c r="CC30" s="109"/>
      <c r="CD30" s="109"/>
      <c r="CE30" s="109"/>
      <c r="CF30" s="109"/>
      <c r="CG30" s="109"/>
      <c r="CH30" s="109"/>
      <c r="CI30" s="109"/>
      <c r="CJ30" s="109"/>
      <c r="CK30" s="109"/>
      <c r="CL30" s="109"/>
      <c r="CM30" s="109"/>
      <c r="CN30" s="109"/>
      <c r="CO30" s="109"/>
      <c r="CP30" s="109"/>
      <c r="CQ30" s="109"/>
      <c r="CR30" s="109"/>
      <c r="CS30" s="109"/>
      <c r="CT30" s="109"/>
      <c r="CU30" s="109"/>
      <c r="CV30" s="109"/>
      <c r="CW30" s="109"/>
      <c r="CX30" s="109"/>
      <c r="CY30" s="109"/>
      <c r="CZ30" s="109"/>
      <c r="DA30" s="109"/>
      <c r="DB30" s="109"/>
      <c r="DC30" s="109"/>
      <c r="DD30" s="109"/>
      <c r="DE30" s="109"/>
      <c r="DF30" s="109"/>
      <c r="DG30" s="109"/>
      <c r="DH30" s="109"/>
      <c r="DI30" s="109"/>
      <c r="DJ30" s="109"/>
      <c r="DK30" s="109"/>
      <c r="DL30" s="109"/>
      <c r="DM30" s="109"/>
      <c r="DN30" s="109"/>
      <c r="DO30" s="109"/>
      <c r="DP30" s="109"/>
      <c r="DQ30" s="109"/>
      <c r="DR30" s="109"/>
      <c r="DS30" s="109"/>
      <c r="DT30" s="109"/>
      <c r="DU30" s="109"/>
      <c r="DV30" s="109"/>
      <c r="DW30" s="109"/>
      <c r="DX30" s="109"/>
      <c r="DY30" s="109"/>
      <c r="DZ30" s="109"/>
      <c r="EA30" s="109"/>
      <c r="EB30" s="109"/>
      <c r="EC30" s="109"/>
      <c r="ED30" s="109"/>
      <c r="EE30" s="109"/>
      <c r="EF30" s="109"/>
      <c r="EG30" s="109"/>
      <c r="EH30" s="109"/>
      <c r="EI30" s="109"/>
      <c r="EJ30" s="109"/>
      <c r="EK30" s="109"/>
      <c r="EL30" s="109"/>
      <c r="EM30" s="109"/>
      <c r="EN30" s="109"/>
      <c r="EO30" s="109"/>
      <c r="EP30" s="109"/>
      <c r="EQ30" s="109"/>
      <c r="ER30" s="109"/>
      <c r="ES30" s="109"/>
      <c r="ET30" s="109"/>
      <c r="EU30" s="109"/>
      <c r="EV30" s="109"/>
      <c r="EW30" s="109"/>
      <c r="EX30" s="109"/>
      <c r="EY30" s="109"/>
      <c r="EZ30" s="109"/>
      <c r="FA30" s="109"/>
      <c r="FB30" s="109"/>
      <c r="FC30" s="109"/>
      <c r="FD30" s="109"/>
      <c r="FE30" s="109"/>
      <c r="FF30" s="109"/>
      <c r="FG30" s="109"/>
      <c r="FH30" s="109"/>
      <c r="FI30" s="109"/>
      <c r="FJ30" s="109"/>
      <c r="FK30" s="109"/>
      <c r="FL30" s="109"/>
      <c r="FM30" s="109"/>
      <c r="FN30" s="109"/>
      <c r="FO30" s="109"/>
      <c r="FP30" s="109"/>
      <c r="FQ30" s="109"/>
      <c r="FR30" s="109"/>
      <c r="FS30" s="109"/>
      <c r="FT30" s="109"/>
      <c r="FU30" s="109"/>
      <c r="FV30" s="109"/>
      <c r="FW30" s="109"/>
      <c r="FX30" s="109"/>
      <c r="FY30" s="109"/>
      <c r="FZ30" s="109"/>
      <c r="GA30" s="109"/>
      <c r="GB30" s="109"/>
      <c r="GC30" s="109"/>
      <c r="GD30" s="109"/>
      <c r="GE30" s="109"/>
      <c r="GF30" s="109"/>
      <c r="GG30" s="109"/>
      <c r="GH30" s="109"/>
      <c r="GI30" s="109"/>
      <c r="GJ30" s="109"/>
      <c r="GK30" s="109"/>
      <c r="GL30" s="109"/>
      <c r="GM30" s="109"/>
      <c r="GN30" s="109"/>
      <c r="GO30" s="109"/>
      <c r="GP30" s="109"/>
      <c r="GQ30" s="109"/>
      <c r="GR30" s="109"/>
      <c r="GS30" s="109"/>
      <c r="GT30" s="109"/>
      <c r="GU30" s="109"/>
      <c r="GV30" s="109"/>
      <c r="GW30" s="109"/>
      <c r="GX30" s="109"/>
      <c r="GY30" s="109"/>
      <c r="GZ30" s="109"/>
      <c r="HA30" s="109"/>
      <c r="HB30" s="109"/>
      <c r="HC30" s="109"/>
      <c r="HD30" s="109"/>
      <c r="HE30" s="109"/>
      <c r="HF30" s="109"/>
      <c r="HG30" s="109"/>
      <c r="HH30" s="109"/>
      <c r="HI30" s="109"/>
      <c r="HJ30" s="109"/>
      <c r="HK30" s="109"/>
      <c r="HL30" s="109"/>
      <c r="HM30" s="109"/>
      <c r="HN30" s="109"/>
      <c r="HO30" s="109"/>
      <c r="HP30" s="109"/>
      <c r="HQ30" s="109"/>
      <c r="HR30" s="109"/>
      <c r="HS30" s="109"/>
      <c r="HT30" s="109"/>
      <c r="HU30" s="109"/>
      <c r="HV30" s="109"/>
      <c r="HW30" s="109"/>
      <c r="HX30" s="109"/>
      <c r="HY30" s="109"/>
      <c r="HZ30" s="109"/>
      <c r="IA30" s="109"/>
      <c r="IB30" s="109"/>
      <c r="IC30" s="109"/>
      <c r="ID30" s="109"/>
      <c r="IE30" s="109"/>
      <c r="IF30" s="109"/>
      <c r="IG30" s="109"/>
      <c r="IH30" s="109"/>
      <c r="II30" s="109"/>
      <c r="IJ30" s="109"/>
      <c r="IK30" s="109"/>
    </row>
    <row r="31" spans="1:245" x14ac:dyDescent="0.3">
      <c r="A31" s="111"/>
      <c r="B31" s="581"/>
      <c r="C31" s="581"/>
      <c r="D31" s="581"/>
      <c r="E31" s="581"/>
      <c r="F31" s="581"/>
      <c r="G31" s="581"/>
      <c r="H31" s="581"/>
      <c r="I31" s="581"/>
      <c r="J31" s="581"/>
      <c r="K31" s="581"/>
      <c r="L31" s="581"/>
      <c r="M31" s="581"/>
      <c r="N31" s="581"/>
      <c r="O31" s="581"/>
      <c r="P31" s="581"/>
      <c r="Q31" s="581"/>
      <c r="R31" s="581"/>
      <c r="S31" s="581"/>
      <c r="T31" s="581"/>
      <c r="U31" s="581"/>
      <c r="V31" s="581"/>
      <c r="W31" s="581"/>
      <c r="X31" s="111"/>
      <c r="Y31" s="109"/>
      <c r="Z31" s="109"/>
      <c r="AA31" s="109"/>
      <c r="AB31" s="109"/>
      <c r="AC31" s="109"/>
      <c r="AD31" s="109"/>
      <c r="AE31" s="109"/>
      <c r="AF31" s="109"/>
      <c r="AG31" s="109"/>
      <c r="AH31" s="109"/>
      <c r="AI31" s="109"/>
      <c r="AJ31" s="109"/>
      <c r="AK31" s="109"/>
      <c r="AL31" s="109"/>
      <c r="AM31" s="109"/>
      <c r="AN31" s="109"/>
      <c r="AO31" s="109"/>
      <c r="AP31" s="109"/>
      <c r="AQ31" s="109"/>
      <c r="AR31" s="109"/>
      <c r="AS31" s="109"/>
      <c r="AT31" s="109"/>
      <c r="AU31" s="109"/>
      <c r="AV31" s="109"/>
      <c r="AW31" s="109"/>
      <c r="AX31" s="109"/>
      <c r="AY31" s="109"/>
      <c r="AZ31" s="109"/>
      <c r="BA31" s="109"/>
      <c r="BB31" s="109"/>
      <c r="BC31" s="109"/>
      <c r="BD31" s="109"/>
      <c r="BE31" s="109"/>
      <c r="BF31" s="109"/>
      <c r="BG31" s="109"/>
      <c r="BH31" s="109"/>
      <c r="BI31" s="109"/>
      <c r="BJ31" s="109"/>
      <c r="BK31" s="109"/>
      <c r="BL31" s="109"/>
      <c r="BM31" s="109"/>
      <c r="BN31" s="109"/>
      <c r="BO31" s="109"/>
      <c r="BP31" s="109"/>
      <c r="BQ31" s="109"/>
      <c r="BR31" s="109"/>
      <c r="BS31" s="109"/>
      <c r="BT31" s="109"/>
      <c r="BU31" s="109"/>
      <c r="BV31" s="109"/>
      <c r="BW31" s="109"/>
      <c r="BX31" s="109"/>
      <c r="BY31" s="109"/>
      <c r="BZ31" s="109"/>
      <c r="CA31" s="109"/>
      <c r="CB31" s="109"/>
      <c r="CC31" s="109"/>
      <c r="CD31" s="109"/>
      <c r="CE31" s="109"/>
      <c r="CF31" s="109"/>
      <c r="CG31" s="109"/>
      <c r="CH31" s="109"/>
      <c r="CI31" s="109"/>
      <c r="CJ31" s="109"/>
      <c r="CK31" s="109"/>
      <c r="CL31" s="109"/>
      <c r="CM31" s="109"/>
      <c r="CN31" s="109"/>
      <c r="CO31" s="109"/>
      <c r="CP31" s="109"/>
      <c r="CQ31" s="109"/>
      <c r="CR31" s="109"/>
      <c r="CS31" s="109"/>
      <c r="CT31" s="109"/>
      <c r="CU31" s="109"/>
      <c r="CV31" s="109"/>
      <c r="CW31" s="109"/>
      <c r="CX31" s="109"/>
      <c r="CY31" s="109"/>
      <c r="CZ31" s="109"/>
      <c r="DA31" s="109"/>
      <c r="DB31" s="109"/>
      <c r="DC31" s="109"/>
      <c r="DD31" s="109"/>
      <c r="DE31" s="109"/>
      <c r="DF31" s="109"/>
      <c r="DG31" s="109"/>
      <c r="DH31" s="109"/>
      <c r="DI31" s="109"/>
      <c r="DJ31" s="109"/>
      <c r="DK31" s="109"/>
      <c r="DL31" s="109"/>
      <c r="DM31" s="109"/>
      <c r="DN31" s="109"/>
      <c r="DO31" s="109"/>
      <c r="DP31" s="109"/>
      <c r="DQ31" s="109"/>
      <c r="DR31" s="109"/>
      <c r="DS31" s="109"/>
      <c r="DT31" s="109"/>
      <c r="DU31" s="109"/>
      <c r="DV31" s="109"/>
      <c r="DW31" s="109"/>
      <c r="DX31" s="109"/>
      <c r="DY31" s="109"/>
      <c r="DZ31" s="109"/>
      <c r="EA31" s="109"/>
      <c r="EB31" s="109"/>
      <c r="EC31" s="109"/>
      <c r="ED31" s="109"/>
      <c r="EE31" s="109"/>
      <c r="EF31" s="109"/>
      <c r="EG31" s="109"/>
      <c r="EH31" s="109"/>
      <c r="EI31" s="109"/>
      <c r="EJ31" s="109"/>
      <c r="EK31" s="109"/>
      <c r="EL31" s="109"/>
      <c r="EM31" s="109"/>
      <c r="EN31" s="109"/>
      <c r="EO31" s="109"/>
      <c r="EP31" s="109"/>
      <c r="EQ31" s="109"/>
      <c r="ER31" s="109"/>
      <c r="ES31" s="109"/>
      <c r="ET31" s="109"/>
      <c r="EU31" s="109"/>
      <c r="EV31" s="109"/>
      <c r="EW31" s="109"/>
      <c r="EX31" s="109"/>
      <c r="EY31" s="109"/>
      <c r="EZ31" s="109"/>
      <c r="FA31" s="109"/>
      <c r="FB31" s="109"/>
      <c r="FC31" s="109"/>
      <c r="FD31" s="109"/>
      <c r="FE31" s="109"/>
      <c r="FF31" s="109"/>
      <c r="FG31" s="109"/>
      <c r="FH31" s="109"/>
      <c r="FI31" s="109"/>
      <c r="FJ31" s="109"/>
      <c r="FK31" s="109"/>
      <c r="FL31" s="109"/>
      <c r="FM31" s="109"/>
      <c r="FN31" s="109"/>
      <c r="FO31" s="109"/>
      <c r="FP31" s="109"/>
      <c r="FQ31" s="109"/>
      <c r="FR31" s="109"/>
      <c r="FS31" s="109"/>
      <c r="FT31" s="109"/>
      <c r="FU31" s="109"/>
      <c r="FV31" s="109"/>
      <c r="FW31" s="109"/>
      <c r="FX31" s="109"/>
      <c r="FY31" s="109"/>
      <c r="FZ31" s="109"/>
      <c r="GA31" s="109"/>
      <c r="GB31" s="109"/>
      <c r="GC31" s="109"/>
      <c r="GD31" s="109"/>
      <c r="GE31" s="109"/>
      <c r="GF31" s="109"/>
      <c r="GG31" s="109"/>
      <c r="GH31" s="109"/>
      <c r="GI31" s="109"/>
      <c r="GJ31" s="109"/>
      <c r="GK31" s="109"/>
      <c r="GL31" s="109"/>
      <c r="GM31" s="109"/>
      <c r="GN31" s="109"/>
      <c r="GO31" s="109"/>
      <c r="GP31" s="109"/>
      <c r="GQ31" s="109"/>
      <c r="GR31" s="109"/>
      <c r="GS31" s="109"/>
      <c r="GT31" s="109"/>
      <c r="GU31" s="109"/>
      <c r="GV31" s="109"/>
      <c r="GW31" s="109"/>
      <c r="GX31" s="109"/>
      <c r="GY31" s="109"/>
      <c r="GZ31" s="109"/>
      <c r="HA31" s="109"/>
      <c r="HB31" s="109"/>
      <c r="HC31" s="109"/>
      <c r="HD31" s="109"/>
      <c r="HE31" s="109"/>
      <c r="HF31" s="109"/>
      <c r="HG31" s="109"/>
      <c r="HH31" s="109"/>
      <c r="HI31" s="109"/>
      <c r="HJ31" s="109"/>
      <c r="HK31" s="109"/>
      <c r="HL31" s="109"/>
      <c r="HM31" s="109"/>
      <c r="HN31" s="109"/>
      <c r="HO31" s="109"/>
      <c r="HP31" s="109"/>
      <c r="HQ31" s="109"/>
      <c r="HR31" s="109"/>
      <c r="HS31" s="109"/>
      <c r="HT31" s="109"/>
      <c r="HU31" s="109"/>
      <c r="HV31" s="109"/>
      <c r="HW31" s="109"/>
      <c r="HX31" s="109"/>
      <c r="HY31" s="109"/>
      <c r="HZ31" s="109"/>
      <c r="IA31" s="109"/>
      <c r="IB31" s="109"/>
      <c r="IC31" s="109"/>
      <c r="ID31" s="109"/>
      <c r="IE31" s="109"/>
      <c r="IF31" s="109"/>
      <c r="IG31" s="109"/>
      <c r="IH31" s="109"/>
      <c r="II31" s="109"/>
      <c r="IJ31" s="109"/>
      <c r="IK31" s="109"/>
    </row>
    <row r="32" spans="1:245" x14ac:dyDescent="0.3">
      <c r="B32" s="582"/>
      <c r="C32" s="582"/>
      <c r="D32" s="582"/>
      <c r="E32" s="582"/>
      <c r="F32" s="582"/>
      <c r="G32" s="582"/>
      <c r="H32" s="582"/>
      <c r="I32" s="582"/>
      <c r="J32" s="582"/>
      <c r="K32" s="582"/>
      <c r="L32" s="582"/>
      <c r="M32" s="582"/>
      <c r="N32" s="582"/>
      <c r="O32" s="582"/>
      <c r="P32" s="582"/>
      <c r="Q32" s="582"/>
      <c r="R32" s="582"/>
      <c r="S32" s="582"/>
      <c r="T32" s="582"/>
      <c r="U32" s="582"/>
      <c r="V32" s="582"/>
      <c r="W32" s="582"/>
    </row>
    <row r="33" spans="2:17" x14ac:dyDescent="0.3">
      <c r="B33" s="114" t="s">
        <v>497</v>
      </c>
      <c r="D33" s="624"/>
      <c r="E33" s="624"/>
      <c r="F33" s="624"/>
      <c r="G33" s="624"/>
      <c r="H33" s="624"/>
      <c r="I33" s="624"/>
      <c r="J33" s="624"/>
      <c r="L33" s="76" t="s">
        <v>103</v>
      </c>
      <c r="O33" s="625">
        <v>46108</v>
      </c>
      <c r="P33" s="625"/>
      <c r="Q33" s="625"/>
    </row>
    <row r="34" spans="2:17" x14ac:dyDescent="0.3">
      <c r="P34" s="118"/>
      <c r="Q34" s="118"/>
    </row>
    <row r="35" spans="2:17" x14ac:dyDescent="0.3">
      <c r="P35" s="118"/>
      <c r="Q35" s="118"/>
    </row>
    <row r="36" spans="2:17" x14ac:dyDescent="0.3">
      <c r="P36" s="118"/>
      <c r="Q36" s="118"/>
    </row>
    <row r="37" spans="2:17" x14ac:dyDescent="0.3">
      <c r="P37" s="118"/>
      <c r="Q37" s="118"/>
    </row>
    <row r="38" spans="2:17" x14ac:dyDescent="0.3">
      <c r="P38" s="118"/>
      <c r="Q38" s="118"/>
    </row>
    <row r="39" spans="2:17" x14ac:dyDescent="0.3">
      <c r="P39" s="118"/>
      <c r="Q39" s="118"/>
    </row>
    <row r="40" spans="2:17" x14ac:dyDescent="0.3">
      <c r="P40" s="118"/>
      <c r="Q40" s="118"/>
    </row>
    <row r="41" spans="2:17" x14ac:dyDescent="0.3">
      <c r="P41" s="118"/>
      <c r="Q41" s="118"/>
    </row>
    <row r="42" spans="2:17" x14ac:dyDescent="0.3">
      <c r="P42" s="118"/>
      <c r="Q42" s="118"/>
    </row>
    <row r="43" spans="2:17" x14ac:dyDescent="0.3">
      <c r="P43" s="118"/>
      <c r="Q43" s="118"/>
    </row>
    <row r="44" spans="2:17" x14ac:dyDescent="0.3">
      <c r="P44" s="118"/>
      <c r="Q44" s="118"/>
    </row>
    <row r="45" spans="2:17" x14ac:dyDescent="0.3">
      <c r="P45" s="118"/>
      <c r="Q45" s="118"/>
    </row>
    <row r="46" spans="2:17" x14ac:dyDescent="0.3">
      <c r="P46" s="118"/>
      <c r="Q46" s="118"/>
    </row>
    <row r="47" spans="2:17" x14ac:dyDescent="0.3">
      <c r="P47" s="118"/>
      <c r="Q47" s="118"/>
    </row>
    <row r="48" spans="2:17" x14ac:dyDescent="0.3">
      <c r="P48" s="118"/>
      <c r="Q48" s="118"/>
    </row>
  </sheetData>
  <protectedRanges>
    <protectedRange sqref="G12 I12 J12:J13 L12:L13 M12:M14 O12:O14" name="Oblast1_1_1"/>
    <protectedRange sqref="B12:B15" name="Oblast1_1_2_1"/>
    <protectedRange sqref="W12:W15" name="Oblast1_1_1_1"/>
  </protectedRanges>
  <mergeCells count="27">
    <mergeCell ref="A9:W9"/>
    <mergeCell ref="D11:F11"/>
    <mergeCell ref="G11:I11"/>
    <mergeCell ref="J11:L11"/>
    <mergeCell ref="M11:O11"/>
    <mergeCell ref="S11:T11"/>
    <mergeCell ref="U11:V11"/>
    <mergeCell ref="U12:V12"/>
    <mergeCell ref="U13:V13"/>
    <mergeCell ref="U14:V14"/>
    <mergeCell ref="U15:V15"/>
    <mergeCell ref="U16:V16"/>
    <mergeCell ref="B20:W20"/>
    <mergeCell ref="B21:W21"/>
    <mergeCell ref="B22:W22"/>
    <mergeCell ref="B23:W23"/>
    <mergeCell ref="B24:W24"/>
    <mergeCell ref="B25:W25"/>
    <mergeCell ref="B26:W26"/>
    <mergeCell ref="B27:W27"/>
    <mergeCell ref="B28:W28"/>
    <mergeCell ref="B29:W29"/>
    <mergeCell ref="B30:W30"/>
    <mergeCell ref="B31:W31"/>
    <mergeCell ref="B32:W32"/>
    <mergeCell ref="D33:J33"/>
    <mergeCell ref="O33:Q33"/>
  </mergeCells>
  <printOptions horizontalCentered="1" verticalCentered="1"/>
  <pageMargins left="0.70866141732283472" right="0.70866141732283472" top="0.78740157480314965" bottom="0.78740157480314965" header="0.51181102362204722" footer="0.51181102362204722"/>
  <pageSetup paperSize="9" scale="75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U96"/>
  <sheetViews>
    <sheetView view="pageBreakPreview" topLeftCell="A7" zoomScale="110" zoomScaleNormal="100" zoomScalePageLayoutView="110" workbookViewId="0"/>
  </sheetViews>
  <sheetFormatPr defaultColWidth="6.42578125" defaultRowHeight="15.75" x14ac:dyDescent="0.25"/>
  <cols>
    <col min="1" max="1" width="5.28515625" style="37" customWidth="1"/>
    <col min="2" max="2" width="27.7109375" style="37" customWidth="1"/>
    <col min="3" max="13" width="5.7109375" style="37" customWidth="1"/>
    <col min="14" max="14" width="8.7109375" style="37" customWidth="1"/>
    <col min="15" max="15" width="5.7109375" style="37" customWidth="1"/>
    <col min="16" max="16" width="8.7109375" style="37" customWidth="1"/>
    <col min="17" max="16384" width="6.42578125" style="37"/>
  </cols>
  <sheetData>
    <row r="1" spans="1:21" s="123" customFormat="1" ht="15" x14ac:dyDescent="0.25">
      <c r="B1" s="124"/>
      <c r="G1" s="125"/>
      <c r="H1" s="126"/>
      <c r="J1" s="127"/>
      <c r="K1" s="127"/>
      <c r="L1" s="128"/>
      <c r="M1" s="125"/>
      <c r="N1" s="129"/>
      <c r="Q1" s="130"/>
      <c r="R1" s="128"/>
      <c r="S1" s="125"/>
    </row>
    <row r="2" spans="1:21" s="123" customFormat="1" ht="15" x14ac:dyDescent="0.25">
      <c r="B2" s="124"/>
      <c r="G2" s="125"/>
      <c r="H2" s="126"/>
      <c r="J2" s="127"/>
      <c r="K2" s="127"/>
      <c r="L2" s="128"/>
      <c r="M2" s="125"/>
      <c r="N2" s="129"/>
      <c r="Q2" s="130"/>
      <c r="R2" s="128"/>
      <c r="S2" s="125"/>
    </row>
    <row r="3" spans="1:21" s="123" customFormat="1" ht="15" x14ac:dyDescent="0.25">
      <c r="B3" s="124"/>
      <c r="G3" s="125"/>
      <c r="H3" s="126"/>
      <c r="J3" s="127"/>
      <c r="K3" s="127"/>
      <c r="L3" s="128"/>
      <c r="M3" s="125"/>
      <c r="N3" s="129"/>
      <c r="Q3" s="130"/>
      <c r="R3" s="128"/>
      <c r="S3" s="125"/>
    </row>
    <row r="4" spans="1:21" s="123" customFormat="1" ht="15" x14ac:dyDescent="0.25">
      <c r="B4" s="124"/>
      <c r="G4" s="125"/>
      <c r="H4" s="126"/>
      <c r="J4" s="127"/>
      <c r="K4" s="127"/>
      <c r="L4" s="128"/>
      <c r="M4" s="125"/>
      <c r="N4" s="129"/>
      <c r="Q4" s="130"/>
      <c r="R4" s="128"/>
      <c r="S4" s="125"/>
    </row>
    <row r="5" spans="1:21" s="123" customFormat="1" ht="15" x14ac:dyDescent="0.25">
      <c r="B5" s="124"/>
      <c r="G5" s="125"/>
      <c r="H5" s="126"/>
      <c r="J5" s="127"/>
      <c r="K5" s="127"/>
      <c r="L5" s="128"/>
      <c r="M5" s="125"/>
      <c r="N5" s="129"/>
      <c r="Q5" s="130"/>
      <c r="R5" s="128"/>
      <c r="S5" s="125"/>
    </row>
    <row r="6" spans="1:21" s="123" customFormat="1" ht="15" x14ac:dyDescent="0.25">
      <c r="B6" s="124"/>
      <c r="G6" s="125"/>
      <c r="H6" s="126"/>
      <c r="J6" s="127"/>
      <c r="K6" s="127"/>
      <c r="L6" s="128"/>
      <c r="M6" s="125"/>
      <c r="N6" s="129"/>
      <c r="Q6" s="130"/>
      <c r="R6" s="128"/>
      <c r="S6" s="125"/>
    </row>
    <row r="7" spans="1:21" s="123" customFormat="1" ht="15" x14ac:dyDescent="0.25">
      <c r="B7" s="124"/>
      <c r="G7" s="125"/>
      <c r="H7" s="126"/>
      <c r="J7" s="127"/>
      <c r="K7" s="127"/>
      <c r="L7" s="128"/>
      <c r="M7" s="125"/>
      <c r="N7" s="129"/>
      <c r="Q7" s="130"/>
      <c r="R7" s="128"/>
      <c r="S7" s="125"/>
    </row>
    <row r="8" spans="1:21" ht="36" x14ac:dyDescent="0.55000000000000004">
      <c r="A8" s="567" t="s">
        <v>26</v>
      </c>
      <c r="B8" s="567"/>
      <c r="C8" s="567"/>
      <c r="D8" s="567"/>
      <c r="E8" s="567"/>
      <c r="F8" s="567"/>
      <c r="G8" s="567"/>
      <c r="H8" s="567"/>
      <c r="I8" s="567"/>
      <c r="J8" s="567"/>
      <c r="K8" s="567"/>
      <c r="L8" s="567"/>
      <c r="M8" s="567"/>
      <c r="N8" s="567"/>
      <c r="O8" s="567"/>
      <c r="P8" s="567"/>
      <c r="Q8" s="38"/>
      <c r="R8" s="38"/>
      <c r="S8" s="38"/>
      <c r="T8" s="38"/>
      <c r="U8" s="38"/>
    </row>
    <row r="9" spans="1:21" s="39" customFormat="1" x14ac:dyDescent="0.25">
      <c r="A9" s="38"/>
      <c r="B9" s="38"/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</row>
    <row r="10" spans="1:21" x14ac:dyDescent="0.25">
      <c r="A10" s="40"/>
      <c r="B10" s="39"/>
      <c r="C10" s="41"/>
      <c r="D10" s="42"/>
      <c r="E10" s="41"/>
      <c r="F10" s="43"/>
      <c r="G10" s="41"/>
      <c r="H10" s="43"/>
      <c r="I10" s="41"/>
      <c r="J10" s="43"/>
      <c r="K10" s="41"/>
      <c r="L10" s="43"/>
      <c r="M10" s="575" t="s">
        <v>27</v>
      </c>
      <c r="N10" s="575"/>
      <c r="O10" s="575"/>
      <c r="P10" s="575"/>
      <c r="Q10" s="41"/>
      <c r="R10" s="41"/>
      <c r="S10" s="41"/>
      <c r="T10" s="41"/>
      <c r="U10" s="41"/>
    </row>
    <row r="11" spans="1:21" x14ac:dyDescent="0.25">
      <c r="A11" s="43"/>
      <c r="B11" s="39" t="s">
        <v>28</v>
      </c>
      <c r="C11" s="41" t="s">
        <v>29</v>
      </c>
      <c r="D11" s="42" t="s">
        <v>30</v>
      </c>
      <c r="E11" s="41"/>
      <c r="F11" s="43" t="s">
        <v>31</v>
      </c>
      <c r="G11" s="41"/>
      <c r="H11" s="43" t="s">
        <v>32</v>
      </c>
      <c r="I11" s="39"/>
      <c r="J11" s="43" t="s">
        <v>33</v>
      </c>
      <c r="K11" s="41"/>
      <c r="L11" s="43" t="s">
        <v>34</v>
      </c>
      <c r="M11" s="41"/>
      <c r="N11" s="43" t="s">
        <v>35</v>
      </c>
      <c r="O11" s="41"/>
      <c r="P11" s="43" t="s">
        <v>36</v>
      </c>
      <c r="Q11" s="43"/>
      <c r="R11" s="43"/>
      <c r="S11" s="43"/>
      <c r="T11" s="39"/>
      <c r="U11" s="43"/>
    </row>
    <row r="12" spans="1:21" x14ac:dyDescent="0.25">
      <c r="A12" s="44" t="s">
        <v>37</v>
      </c>
      <c r="B12" s="576" t="s">
        <v>38</v>
      </c>
      <c r="C12" s="576"/>
      <c r="D12" s="576"/>
      <c r="E12" s="576"/>
      <c r="F12" s="576"/>
      <c r="G12" s="576"/>
      <c r="H12" s="576"/>
      <c r="I12" s="576"/>
      <c r="J12" s="576"/>
      <c r="K12" s="576"/>
      <c r="L12" s="576"/>
      <c r="M12" s="576"/>
      <c r="N12" s="576"/>
      <c r="O12" s="576"/>
      <c r="P12" s="45">
        <f>SUM(P13:P16)</f>
        <v>7571</v>
      </c>
    </row>
    <row r="13" spans="1:21" x14ac:dyDescent="0.25">
      <c r="A13" s="46" t="s">
        <v>37</v>
      </c>
      <c r="B13" s="47" t="s">
        <v>39</v>
      </c>
      <c r="C13" s="48">
        <v>93</v>
      </c>
      <c r="D13" s="49">
        <v>8.1</v>
      </c>
      <c r="E13" s="50">
        <v>747</v>
      </c>
      <c r="F13" s="50">
        <v>441</v>
      </c>
      <c r="G13" s="50">
        <v>406</v>
      </c>
      <c r="H13" s="51"/>
      <c r="I13" s="51"/>
      <c r="J13" s="50">
        <v>5.39</v>
      </c>
      <c r="K13" s="50">
        <v>233</v>
      </c>
      <c r="L13" s="51"/>
      <c r="M13" s="51"/>
      <c r="N13" s="52">
        <v>1.77430555555556E-3</v>
      </c>
      <c r="O13" s="50">
        <v>652</v>
      </c>
      <c r="P13" s="53">
        <f>E13+G13+I13+K13+M13+O13</f>
        <v>2038</v>
      </c>
    </row>
    <row r="14" spans="1:21" x14ac:dyDescent="0.25">
      <c r="A14" s="54" t="s">
        <v>40</v>
      </c>
      <c r="B14" s="55" t="s">
        <v>41</v>
      </c>
      <c r="C14" s="48">
        <v>93</v>
      </c>
      <c r="D14" s="49">
        <v>8.4</v>
      </c>
      <c r="E14" s="50">
        <v>662</v>
      </c>
      <c r="F14" s="50">
        <v>423</v>
      </c>
      <c r="G14" s="50">
        <v>362</v>
      </c>
      <c r="H14" s="51"/>
      <c r="I14" s="51"/>
      <c r="J14" s="51"/>
      <c r="K14" s="51"/>
      <c r="L14" s="50">
        <v>41.79</v>
      </c>
      <c r="M14" s="50">
        <v>377</v>
      </c>
      <c r="N14" s="56">
        <v>1.9548611111111099E-3</v>
      </c>
      <c r="O14" s="50">
        <v>475</v>
      </c>
      <c r="P14" s="53">
        <f>E14+G14+I14+K14+M14+O14</f>
        <v>1876</v>
      </c>
    </row>
    <row r="15" spans="1:21" x14ac:dyDescent="0.25">
      <c r="A15" s="57" t="s">
        <v>42</v>
      </c>
      <c r="B15" s="48" t="s">
        <v>43</v>
      </c>
      <c r="C15" s="48">
        <v>93</v>
      </c>
      <c r="D15" s="49">
        <v>8.8000000000000007</v>
      </c>
      <c r="E15" s="50">
        <v>556</v>
      </c>
      <c r="F15" s="50">
        <v>404</v>
      </c>
      <c r="G15" s="50">
        <v>317</v>
      </c>
      <c r="H15" s="51"/>
      <c r="I15" s="51"/>
      <c r="J15" s="50">
        <v>7.23</v>
      </c>
      <c r="K15" s="50">
        <v>350</v>
      </c>
      <c r="L15" s="51"/>
      <c r="M15" s="51"/>
      <c r="N15" s="56">
        <v>1.79398148148148E-3</v>
      </c>
      <c r="O15" s="50">
        <v>632</v>
      </c>
      <c r="P15" s="53">
        <f>E15+G15+I15+K15+M15+O15</f>
        <v>1855</v>
      </c>
    </row>
    <row r="16" spans="1:21" x14ac:dyDescent="0.25">
      <c r="A16" s="57" t="s">
        <v>44</v>
      </c>
      <c r="B16" s="48" t="s">
        <v>45</v>
      </c>
      <c r="C16" s="48">
        <v>93</v>
      </c>
      <c r="D16" s="49">
        <v>8.5</v>
      </c>
      <c r="E16" s="50">
        <v>635</v>
      </c>
      <c r="F16" s="51"/>
      <c r="G16" s="51"/>
      <c r="H16" s="50">
        <v>125</v>
      </c>
      <c r="I16" s="50">
        <v>359</v>
      </c>
      <c r="J16" s="51"/>
      <c r="K16" s="51"/>
      <c r="L16" s="50">
        <v>44.47</v>
      </c>
      <c r="M16" s="50">
        <v>410</v>
      </c>
      <c r="N16" s="56">
        <v>2.0428240740740702E-3</v>
      </c>
      <c r="O16" s="50">
        <v>398</v>
      </c>
      <c r="P16" s="53">
        <f>E16+G16+I16+K16+M16+O16</f>
        <v>1802</v>
      </c>
    </row>
    <row r="17" spans="1:16" x14ac:dyDescent="0.25">
      <c r="A17" s="57" t="s">
        <v>46</v>
      </c>
      <c r="B17" s="48" t="s">
        <v>47</v>
      </c>
      <c r="C17" s="48">
        <v>93</v>
      </c>
      <c r="D17" s="49">
        <v>8.9</v>
      </c>
      <c r="E17" s="50">
        <v>531</v>
      </c>
      <c r="F17" s="51"/>
      <c r="G17" s="51"/>
      <c r="H17" s="50">
        <v>130</v>
      </c>
      <c r="I17" s="50">
        <v>409</v>
      </c>
      <c r="J17" s="50">
        <v>7.53</v>
      </c>
      <c r="K17" s="50">
        <v>369</v>
      </c>
      <c r="L17" s="51"/>
      <c r="M17" s="51"/>
      <c r="N17" s="56">
        <v>2.0925925925925899E-3</v>
      </c>
      <c r="O17" s="50">
        <v>358</v>
      </c>
      <c r="P17" s="58">
        <f>E17+G17+I17+K17+M17+O17</f>
        <v>1667</v>
      </c>
    </row>
    <row r="18" spans="1:16" x14ac:dyDescent="0.25">
      <c r="A18" s="59"/>
      <c r="B18" s="39"/>
      <c r="C18" s="59"/>
      <c r="D18" s="42"/>
      <c r="E18" s="60"/>
      <c r="F18" s="43"/>
      <c r="G18" s="60"/>
      <c r="H18" s="43"/>
      <c r="I18" s="60"/>
      <c r="J18" s="43"/>
      <c r="K18" s="60"/>
      <c r="L18" s="43"/>
      <c r="M18" s="43"/>
      <c r="N18" s="43"/>
      <c r="O18" s="43"/>
      <c r="P18" s="43"/>
    </row>
    <row r="19" spans="1:16" x14ac:dyDescent="0.25">
      <c r="A19" s="61" t="s">
        <v>48</v>
      </c>
      <c r="B19" s="577" t="s">
        <v>49</v>
      </c>
      <c r="C19" s="577"/>
      <c r="D19" s="577"/>
      <c r="E19" s="577"/>
      <c r="F19" s="577"/>
      <c r="G19" s="577"/>
      <c r="H19" s="577"/>
      <c r="I19" s="577"/>
      <c r="J19" s="577"/>
      <c r="K19" s="577"/>
      <c r="L19" s="577"/>
      <c r="M19" s="577"/>
      <c r="N19" s="577"/>
      <c r="O19" s="577"/>
      <c r="P19" s="62">
        <f>SUM(P20:P23)</f>
        <v>6838</v>
      </c>
    </row>
    <row r="20" spans="1:16" x14ac:dyDescent="0.25">
      <c r="A20" s="63" t="s">
        <v>50</v>
      </c>
      <c r="B20" s="64" t="s">
        <v>51</v>
      </c>
      <c r="C20" s="48">
        <v>92</v>
      </c>
      <c r="D20" s="65">
        <v>8</v>
      </c>
      <c r="E20" s="50">
        <v>776</v>
      </c>
      <c r="F20" s="66">
        <v>443</v>
      </c>
      <c r="G20" s="50">
        <v>411</v>
      </c>
      <c r="H20" s="51"/>
      <c r="I20" s="51"/>
      <c r="J20" s="51"/>
      <c r="K20" s="51"/>
      <c r="L20" s="50">
        <v>31.64</v>
      </c>
      <c r="M20" s="50">
        <v>255</v>
      </c>
      <c r="N20" s="56">
        <v>1.9699074074074098E-3</v>
      </c>
      <c r="O20" s="50">
        <v>462</v>
      </c>
      <c r="P20" s="53">
        <f>E20+G20+I20+K20+M20+O20</f>
        <v>1904</v>
      </c>
    </row>
    <row r="21" spans="1:16" x14ac:dyDescent="0.25">
      <c r="A21" s="57" t="s">
        <v>52</v>
      </c>
      <c r="B21" s="48" t="s">
        <v>53</v>
      </c>
      <c r="C21" s="48">
        <v>93</v>
      </c>
      <c r="D21" s="49">
        <v>9</v>
      </c>
      <c r="E21" s="50">
        <v>506</v>
      </c>
      <c r="F21" s="51"/>
      <c r="G21" s="51"/>
      <c r="H21" s="50">
        <v>130</v>
      </c>
      <c r="I21" s="50">
        <v>409</v>
      </c>
      <c r="J21" s="50">
        <v>7.12</v>
      </c>
      <c r="K21" s="50">
        <v>343</v>
      </c>
      <c r="L21" s="51"/>
      <c r="M21" s="51"/>
      <c r="N21" s="56">
        <v>2.0335648148148201E-3</v>
      </c>
      <c r="O21" s="50">
        <v>406</v>
      </c>
      <c r="P21" s="53">
        <f>E21+G21+I21+K21+M21+O21</f>
        <v>1664</v>
      </c>
    </row>
    <row r="22" spans="1:16" x14ac:dyDescent="0.25">
      <c r="A22" s="57" t="s">
        <v>54</v>
      </c>
      <c r="B22" s="48" t="s">
        <v>55</v>
      </c>
      <c r="C22" s="48">
        <v>93</v>
      </c>
      <c r="D22" s="49">
        <v>8.5</v>
      </c>
      <c r="E22" s="50">
        <v>635</v>
      </c>
      <c r="F22" s="50">
        <v>366</v>
      </c>
      <c r="G22" s="50">
        <v>233</v>
      </c>
      <c r="H22" s="51"/>
      <c r="I22" s="51"/>
      <c r="J22" s="66">
        <v>9.68</v>
      </c>
      <c r="K22" s="50">
        <v>509</v>
      </c>
      <c r="L22" s="51"/>
      <c r="M22" s="51"/>
      <c r="N22" s="56">
        <v>2.2187499999999998E-3</v>
      </c>
      <c r="O22" s="50">
        <v>264</v>
      </c>
      <c r="P22" s="53">
        <f>E22+G22+I22+K22+M22+O22</f>
        <v>1641</v>
      </c>
    </row>
    <row r="23" spans="1:16" x14ac:dyDescent="0.25">
      <c r="A23" s="57" t="s">
        <v>56</v>
      </c>
      <c r="B23" s="48" t="s">
        <v>57</v>
      </c>
      <c r="C23" s="48">
        <v>92</v>
      </c>
      <c r="D23" s="49">
        <v>8.5</v>
      </c>
      <c r="E23" s="50">
        <v>635</v>
      </c>
      <c r="F23" s="50">
        <v>435</v>
      </c>
      <c r="G23" s="50">
        <v>391</v>
      </c>
      <c r="H23" s="51"/>
      <c r="I23" s="51"/>
      <c r="J23" s="51"/>
      <c r="K23" s="51"/>
      <c r="L23" s="50">
        <v>27.65</v>
      </c>
      <c r="M23" s="50">
        <v>208</v>
      </c>
      <c r="N23" s="56">
        <v>2.0462962962963E-3</v>
      </c>
      <c r="O23" s="50">
        <v>395</v>
      </c>
      <c r="P23" s="53">
        <f>E23+G23+I23+K23+M23+O23</f>
        <v>1629</v>
      </c>
    </row>
    <row r="24" spans="1:16" x14ac:dyDescent="0.25">
      <c r="A24" s="57" t="s">
        <v>58</v>
      </c>
      <c r="B24" s="48" t="s">
        <v>59</v>
      </c>
      <c r="C24" s="48">
        <v>93</v>
      </c>
      <c r="D24" s="49">
        <v>9.1999999999999993</v>
      </c>
      <c r="E24" s="50">
        <v>458</v>
      </c>
      <c r="F24" s="51"/>
      <c r="G24" s="51"/>
      <c r="H24" s="50">
        <v>125</v>
      </c>
      <c r="I24" s="50">
        <v>359</v>
      </c>
      <c r="J24" s="50">
        <v>8.14</v>
      </c>
      <c r="K24" s="50">
        <v>408</v>
      </c>
      <c r="L24" s="51"/>
      <c r="M24" s="51"/>
      <c r="N24" s="56">
        <v>2.2245370370370401E-3</v>
      </c>
      <c r="O24" s="50">
        <v>260</v>
      </c>
      <c r="P24" s="58">
        <f>E24+G24+I24+K24+M24+O24</f>
        <v>1485</v>
      </c>
    </row>
    <row r="25" spans="1:16" x14ac:dyDescent="0.25">
      <c r="A25" s="67"/>
      <c r="B25" s="39"/>
      <c r="C25" s="59"/>
      <c r="D25" s="42"/>
      <c r="E25" s="60"/>
      <c r="F25" s="43"/>
      <c r="G25" s="60"/>
      <c r="H25" s="43"/>
      <c r="I25" s="60"/>
      <c r="J25" s="43"/>
      <c r="K25" s="60"/>
      <c r="L25" s="43"/>
      <c r="M25" s="43"/>
      <c r="N25" s="43"/>
      <c r="O25" s="43"/>
      <c r="P25" s="43"/>
    </row>
    <row r="26" spans="1:16" x14ac:dyDescent="0.25">
      <c r="A26" s="68" t="s">
        <v>60</v>
      </c>
      <c r="B26" s="578" t="s">
        <v>61</v>
      </c>
      <c r="C26" s="578"/>
      <c r="D26" s="578"/>
      <c r="E26" s="578"/>
      <c r="F26" s="578"/>
      <c r="G26" s="578"/>
      <c r="H26" s="578"/>
      <c r="I26" s="578"/>
      <c r="J26" s="578"/>
      <c r="K26" s="578"/>
      <c r="L26" s="578"/>
      <c r="M26" s="578"/>
      <c r="N26" s="578"/>
      <c r="O26" s="578"/>
      <c r="P26" s="62">
        <f>SUM(P27:P30)</f>
        <v>5758</v>
      </c>
    </row>
    <row r="27" spans="1:16" x14ac:dyDescent="0.25">
      <c r="A27" s="57" t="s">
        <v>62</v>
      </c>
      <c r="B27" s="48" t="s">
        <v>63</v>
      </c>
      <c r="C27" s="48">
        <v>94</v>
      </c>
      <c r="D27" s="49">
        <v>9</v>
      </c>
      <c r="E27" s="50">
        <v>506</v>
      </c>
      <c r="F27" s="50">
        <v>418</v>
      </c>
      <c r="G27" s="50">
        <v>350</v>
      </c>
      <c r="H27" s="51"/>
      <c r="I27" s="51"/>
      <c r="J27" s="51"/>
      <c r="K27" s="51"/>
      <c r="L27" s="50">
        <v>43.96</v>
      </c>
      <c r="M27" s="50">
        <v>404</v>
      </c>
      <c r="N27" s="56">
        <v>2.1979166666666701E-3</v>
      </c>
      <c r="O27" s="50">
        <v>297</v>
      </c>
      <c r="P27" s="53">
        <f>E27+G27+I27+K27+M27+O27</f>
        <v>1557</v>
      </c>
    </row>
    <row r="28" spans="1:16" x14ac:dyDescent="0.25">
      <c r="A28" s="57" t="s">
        <v>64</v>
      </c>
      <c r="B28" s="48" t="s">
        <v>65</v>
      </c>
      <c r="C28" s="48">
        <v>94</v>
      </c>
      <c r="D28" s="49">
        <v>9.3000000000000007</v>
      </c>
      <c r="E28" s="50">
        <v>435</v>
      </c>
      <c r="F28" s="51"/>
      <c r="G28" s="51"/>
      <c r="H28" s="50">
        <v>125</v>
      </c>
      <c r="I28" s="50">
        <v>359</v>
      </c>
      <c r="J28" s="50">
        <v>8.6199999999999992</v>
      </c>
      <c r="K28" s="50">
        <v>440</v>
      </c>
      <c r="L28" s="51"/>
      <c r="M28" s="51"/>
      <c r="N28" s="56">
        <v>2.38657407407407E-3</v>
      </c>
      <c r="O28" s="50">
        <v>160</v>
      </c>
      <c r="P28" s="53">
        <f>E28+G28+I28+K28+M28+O28</f>
        <v>1394</v>
      </c>
    </row>
    <row r="29" spans="1:16" x14ac:dyDescent="0.25">
      <c r="A29" s="57" t="s">
        <v>66</v>
      </c>
      <c r="B29" s="48" t="s">
        <v>67</v>
      </c>
      <c r="C29" s="48">
        <v>93</v>
      </c>
      <c r="D29" s="49">
        <v>8.6999999999999993</v>
      </c>
      <c r="E29" s="50">
        <v>582</v>
      </c>
      <c r="F29" s="50">
        <v>371</v>
      </c>
      <c r="G29" s="50">
        <v>244</v>
      </c>
      <c r="H29" s="51"/>
      <c r="I29" s="51"/>
      <c r="J29" s="51"/>
      <c r="K29" s="51"/>
      <c r="L29" s="66">
        <v>47.5</v>
      </c>
      <c r="M29" s="50">
        <v>448</v>
      </c>
      <c r="N29" s="56">
        <v>2.2268518518518501E-3</v>
      </c>
      <c r="O29" s="50">
        <v>259</v>
      </c>
      <c r="P29" s="53">
        <f>E29+G29+I29+K29+M29+O29</f>
        <v>1533</v>
      </c>
    </row>
    <row r="30" spans="1:16" x14ac:dyDescent="0.25">
      <c r="A30" s="57" t="s">
        <v>68</v>
      </c>
      <c r="B30" s="48" t="s">
        <v>69</v>
      </c>
      <c r="C30" s="48">
        <v>93</v>
      </c>
      <c r="D30" s="49">
        <v>9.5</v>
      </c>
      <c r="E30" s="50">
        <v>391</v>
      </c>
      <c r="F30" s="51"/>
      <c r="G30" s="51"/>
      <c r="H30" s="50">
        <v>125</v>
      </c>
      <c r="I30" s="50">
        <v>359</v>
      </c>
      <c r="J30" s="50">
        <v>6.02</v>
      </c>
      <c r="K30" s="50">
        <v>273</v>
      </c>
      <c r="L30" s="51"/>
      <c r="M30" s="51"/>
      <c r="N30" s="56">
        <v>2.2384259259259302E-3</v>
      </c>
      <c r="O30" s="50">
        <v>251</v>
      </c>
      <c r="P30" s="53">
        <f>E30+G30+I30+K30+M30+O30</f>
        <v>1274</v>
      </c>
    </row>
    <row r="31" spans="1:16" x14ac:dyDescent="0.25">
      <c r="A31" s="67"/>
      <c r="B31" s="39"/>
      <c r="C31" s="59"/>
      <c r="D31" s="42"/>
      <c r="E31" s="60"/>
      <c r="F31" s="43"/>
      <c r="G31" s="60"/>
      <c r="H31" s="43"/>
      <c r="I31" s="60"/>
      <c r="J31" s="43"/>
      <c r="K31" s="60"/>
      <c r="L31" s="43"/>
      <c r="M31" s="43"/>
      <c r="N31" s="43"/>
      <c r="O31" s="43"/>
      <c r="P31" s="43"/>
    </row>
    <row r="32" spans="1:16" x14ac:dyDescent="0.25">
      <c r="A32" s="69" t="s">
        <v>70</v>
      </c>
      <c r="B32" s="574" t="s">
        <v>71</v>
      </c>
      <c r="C32" s="574"/>
      <c r="D32" s="574"/>
      <c r="E32" s="574"/>
      <c r="F32" s="574"/>
      <c r="G32" s="574"/>
      <c r="H32" s="574"/>
      <c r="I32" s="574"/>
      <c r="J32" s="574"/>
      <c r="K32" s="574"/>
      <c r="L32" s="574"/>
      <c r="M32" s="574"/>
      <c r="N32" s="574"/>
      <c r="O32" s="574"/>
      <c r="P32" s="62">
        <f>SUM(P33:P36)</f>
        <v>5311</v>
      </c>
    </row>
    <row r="33" spans="1:16" x14ac:dyDescent="0.25">
      <c r="A33" s="57" t="s">
        <v>72</v>
      </c>
      <c r="B33" s="48" t="s">
        <v>73</v>
      </c>
      <c r="C33" s="48">
        <v>93</v>
      </c>
      <c r="D33" s="49">
        <v>9.3000000000000007</v>
      </c>
      <c r="E33" s="50">
        <v>435</v>
      </c>
      <c r="F33" s="51"/>
      <c r="G33" s="51"/>
      <c r="H33" s="66">
        <v>138</v>
      </c>
      <c r="I33" s="50">
        <v>491</v>
      </c>
      <c r="J33" s="51"/>
      <c r="K33" s="51"/>
      <c r="L33" s="50">
        <v>22.66</v>
      </c>
      <c r="M33" s="50">
        <v>150</v>
      </c>
      <c r="N33" s="56">
        <v>2.1701388888888899E-3</v>
      </c>
      <c r="O33" s="70">
        <v>299</v>
      </c>
      <c r="P33" s="53">
        <f>E33+G33+I33+K33+M33+O33</f>
        <v>1375</v>
      </c>
    </row>
    <row r="34" spans="1:16" x14ac:dyDescent="0.25">
      <c r="A34" s="57" t="s">
        <v>74</v>
      </c>
      <c r="B34" s="48" t="s">
        <v>75</v>
      </c>
      <c r="C34" s="48">
        <v>93</v>
      </c>
      <c r="D34" s="49">
        <v>9.6</v>
      </c>
      <c r="E34" s="50">
        <v>369</v>
      </c>
      <c r="F34" s="50">
        <v>382</v>
      </c>
      <c r="G34" s="50">
        <v>267</v>
      </c>
      <c r="H34" s="51"/>
      <c r="I34" s="51"/>
      <c r="J34" s="50">
        <v>8.24</v>
      </c>
      <c r="K34" s="50">
        <v>415</v>
      </c>
      <c r="L34" s="51"/>
      <c r="M34" s="51"/>
      <c r="N34" s="56">
        <v>2.16203703703704E-3</v>
      </c>
      <c r="O34" s="70">
        <v>311</v>
      </c>
      <c r="P34" s="53">
        <f>E34+G34+I34+K34+M34+O34</f>
        <v>1362</v>
      </c>
    </row>
    <row r="35" spans="1:16" x14ac:dyDescent="0.25">
      <c r="A35" s="57" t="s">
        <v>76</v>
      </c>
      <c r="B35" s="48" t="s">
        <v>77</v>
      </c>
      <c r="C35" s="48">
        <v>92</v>
      </c>
      <c r="D35" s="49">
        <v>9.6</v>
      </c>
      <c r="E35" s="50">
        <v>369</v>
      </c>
      <c r="F35" s="51"/>
      <c r="G35" s="51"/>
      <c r="H35" s="50">
        <v>125</v>
      </c>
      <c r="I35" s="50">
        <v>359</v>
      </c>
      <c r="J35" s="50">
        <v>7.78</v>
      </c>
      <c r="K35" s="50">
        <v>385</v>
      </c>
      <c r="L35" s="51"/>
      <c r="M35" s="51"/>
      <c r="N35" s="56">
        <v>2.30439814814815E-3</v>
      </c>
      <c r="O35" s="70">
        <v>208</v>
      </c>
      <c r="P35" s="53">
        <f>E35+G35+I35+K35+M35+O35</f>
        <v>1321</v>
      </c>
    </row>
    <row r="36" spans="1:16" x14ac:dyDescent="0.25">
      <c r="A36" s="57" t="s">
        <v>78</v>
      </c>
      <c r="B36" s="48" t="s">
        <v>79</v>
      </c>
      <c r="C36" s="48">
        <v>93</v>
      </c>
      <c r="D36" s="49">
        <v>9.4</v>
      </c>
      <c r="E36" s="50">
        <v>413</v>
      </c>
      <c r="F36" s="50">
        <v>367</v>
      </c>
      <c r="G36" s="50">
        <v>235</v>
      </c>
      <c r="H36" s="51"/>
      <c r="I36" s="51"/>
      <c r="J36" s="50">
        <v>8.34</v>
      </c>
      <c r="K36" s="50">
        <v>421</v>
      </c>
      <c r="L36" s="51"/>
      <c r="M36" s="51"/>
      <c r="N36" s="56">
        <v>2.3449074074074101E-3</v>
      </c>
      <c r="O36" s="70">
        <v>184</v>
      </c>
      <c r="P36" s="53">
        <f>E36+G36+I36+K36+M36+O36</f>
        <v>1253</v>
      </c>
    </row>
    <row r="37" spans="1:16" x14ac:dyDescent="0.25">
      <c r="A37" s="57" t="s">
        <v>80</v>
      </c>
      <c r="B37" s="48" t="s">
        <v>81</v>
      </c>
      <c r="C37" s="48">
        <v>94</v>
      </c>
      <c r="D37" s="49">
        <v>8.8000000000000007</v>
      </c>
      <c r="E37" s="50">
        <v>556</v>
      </c>
      <c r="F37" s="51"/>
      <c r="G37" s="51"/>
      <c r="H37" s="50">
        <v>130</v>
      </c>
      <c r="I37" s="50">
        <v>409</v>
      </c>
      <c r="J37" s="51"/>
      <c r="K37" s="51"/>
      <c r="L37" s="50">
        <v>23.53</v>
      </c>
      <c r="M37" s="50">
        <v>160</v>
      </c>
      <c r="N37" s="56">
        <v>0</v>
      </c>
      <c r="O37" s="70">
        <v>0</v>
      </c>
      <c r="P37" s="58">
        <f>E37+G37+I37+K37+M37+O37</f>
        <v>1125</v>
      </c>
    </row>
    <row r="38" spans="1:16" x14ac:dyDescent="0.25">
      <c r="A38" s="71"/>
      <c r="B38" s="39"/>
      <c r="C38" s="71"/>
      <c r="D38" s="42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</row>
    <row r="39" spans="1:16" x14ac:dyDescent="0.25">
      <c r="A39" s="59"/>
      <c r="B39" s="39"/>
      <c r="C39" s="59"/>
      <c r="D39" s="42"/>
      <c r="E39" s="60"/>
      <c r="F39" s="43"/>
      <c r="G39" s="60"/>
      <c r="H39" s="43"/>
      <c r="I39" s="60"/>
      <c r="J39" s="43"/>
      <c r="K39" s="60"/>
      <c r="L39" s="43"/>
      <c r="M39" s="43"/>
      <c r="N39" s="43"/>
      <c r="O39" s="43"/>
      <c r="P39" s="43"/>
    </row>
    <row r="40" spans="1:16" x14ac:dyDescent="0.25">
      <c r="A40" s="59"/>
      <c r="B40" s="39"/>
      <c r="C40" s="59"/>
      <c r="D40" s="42"/>
      <c r="E40" s="60"/>
      <c r="F40" s="43"/>
      <c r="G40" s="60"/>
      <c r="H40" s="43"/>
      <c r="I40" s="60"/>
      <c r="J40" s="43"/>
      <c r="K40" s="60"/>
      <c r="L40" s="43"/>
      <c r="M40" s="43"/>
      <c r="N40" s="43"/>
      <c r="O40" s="43"/>
      <c r="P40" s="43"/>
    </row>
    <row r="41" spans="1:16" x14ac:dyDescent="0.25">
      <c r="A41" s="59"/>
      <c r="B41" s="39"/>
      <c r="C41" s="59"/>
      <c r="D41" s="42"/>
      <c r="E41" s="60"/>
      <c r="F41" s="43"/>
      <c r="G41" s="60"/>
      <c r="H41" s="43"/>
      <c r="I41" s="60"/>
      <c r="J41" s="43"/>
      <c r="K41" s="60"/>
      <c r="L41" s="43"/>
      <c r="M41" s="43"/>
      <c r="N41" s="43"/>
      <c r="O41" s="43"/>
      <c r="P41" s="43"/>
    </row>
    <row r="42" spans="1:16" x14ac:dyDescent="0.25">
      <c r="A42" s="59"/>
      <c r="B42" s="39"/>
      <c r="C42" s="59"/>
      <c r="D42" s="42"/>
      <c r="E42" s="60"/>
      <c r="F42" s="43"/>
      <c r="G42" s="60"/>
      <c r="H42" s="43"/>
      <c r="I42" s="60"/>
      <c r="J42" s="43"/>
      <c r="K42" s="60"/>
      <c r="L42" s="43"/>
      <c r="M42" s="43"/>
      <c r="N42" s="43"/>
      <c r="O42" s="43"/>
      <c r="P42" s="43"/>
    </row>
    <row r="43" spans="1:16" x14ac:dyDescent="0.25">
      <c r="A43" s="59"/>
      <c r="B43" s="39"/>
      <c r="C43" s="59"/>
      <c r="D43" s="42"/>
      <c r="E43" s="60"/>
      <c r="F43" s="43"/>
      <c r="G43" s="60"/>
      <c r="H43" s="43"/>
      <c r="I43" s="60"/>
      <c r="J43" s="43"/>
      <c r="K43" s="60"/>
      <c r="L43" s="43"/>
      <c r="M43" s="43"/>
      <c r="N43" s="43"/>
      <c r="O43" s="43"/>
      <c r="P43" s="43"/>
    </row>
    <row r="44" spans="1:16" x14ac:dyDescent="0.25">
      <c r="A44" s="71"/>
      <c r="B44" s="39"/>
      <c r="C44" s="71"/>
      <c r="D44" s="42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</row>
    <row r="45" spans="1:16" x14ac:dyDescent="0.25">
      <c r="A45" s="59"/>
      <c r="B45" s="39"/>
      <c r="C45" s="59"/>
      <c r="D45" s="42"/>
      <c r="E45" s="60"/>
      <c r="F45" s="43"/>
      <c r="G45" s="60"/>
      <c r="H45" s="43"/>
      <c r="I45" s="60"/>
      <c r="J45" s="43"/>
      <c r="K45" s="60"/>
      <c r="L45" s="43"/>
      <c r="M45" s="43"/>
      <c r="N45" s="43"/>
      <c r="O45" s="43"/>
      <c r="P45" s="43"/>
    </row>
    <row r="46" spans="1:16" x14ac:dyDescent="0.25">
      <c r="A46" s="59"/>
      <c r="B46" s="39"/>
      <c r="C46" s="59"/>
      <c r="D46" s="42"/>
      <c r="E46" s="60"/>
      <c r="F46" s="43"/>
      <c r="G46" s="60"/>
      <c r="H46" s="43"/>
      <c r="I46" s="60"/>
      <c r="J46" s="43"/>
      <c r="K46" s="60"/>
      <c r="L46" s="43"/>
      <c r="M46" s="43"/>
      <c r="N46" s="43"/>
      <c r="O46" s="43"/>
      <c r="P46" s="43"/>
    </row>
    <row r="47" spans="1:16" x14ac:dyDescent="0.25">
      <c r="A47" s="59"/>
      <c r="B47" s="39"/>
      <c r="C47" s="59"/>
      <c r="D47" s="42"/>
      <c r="E47" s="60"/>
      <c r="F47" s="43"/>
      <c r="G47" s="60"/>
      <c r="H47" s="43"/>
      <c r="I47" s="60"/>
      <c r="J47" s="43"/>
      <c r="K47" s="60"/>
      <c r="L47" s="43"/>
      <c r="M47" s="43"/>
      <c r="N47" s="43"/>
      <c r="O47" s="43"/>
      <c r="P47" s="43"/>
    </row>
    <row r="48" spans="1:16" x14ac:dyDescent="0.25">
      <c r="A48" s="59"/>
      <c r="B48" s="39"/>
      <c r="C48" s="59"/>
      <c r="D48" s="42"/>
      <c r="E48" s="60"/>
      <c r="F48" s="43"/>
      <c r="G48" s="60"/>
      <c r="H48" s="43"/>
      <c r="I48" s="60"/>
      <c r="J48" s="43"/>
      <c r="K48" s="60"/>
      <c r="L48" s="43"/>
      <c r="M48" s="43"/>
      <c r="N48" s="43"/>
      <c r="O48" s="43"/>
      <c r="P48" s="43"/>
    </row>
    <row r="49" spans="1:16" x14ac:dyDescent="0.25">
      <c r="A49" s="71"/>
      <c r="B49" s="39"/>
      <c r="C49" s="71"/>
      <c r="D49" s="42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</row>
    <row r="50" spans="1:16" x14ac:dyDescent="0.25">
      <c r="A50" s="59"/>
      <c r="B50" s="39"/>
      <c r="C50" s="59"/>
      <c r="D50" s="42"/>
      <c r="E50" s="60"/>
      <c r="F50" s="43"/>
      <c r="G50" s="60"/>
      <c r="H50" s="43"/>
      <c r="I50" s="60"/>
      <c r="J50" s="43"/>
      <c r="K50" s="60"/>
      <c r="L50" s="43"/>
      <c r="M50" s="43"/>
      <c r="N50" s="43"/>
      <c r="O50" s="43"/>
      <c r="P50" s="43"/>
    </row>
    <row r="51" spans="1:16" x14ac:dyDescent="0.25">
      <c r="A51" s="59"/>
      <c r="B51" s="39"/>
      <c r="C51" s="59"/>
      <c r="D51" s="42"/>
      <c r="E51" s="60"/>
      <c r="F51" s="43"/>
      <c r="G51" s="60"/>
      <c r="H51" s="43"/>
      <c r="I51" s="60"/>
      <c r="J51" s="43"/>
      <c r="K51" s="60"/>
      <c r="L51" s="43"/>
      <c r="M51" s="43"/>
      <c r="N51" s="43"/>
      <c r="O51" s="43"/>
      <c r="P51" s="43"/>
    </row>
    <row r="52" spans="1:16" x14ac:dyDescent="0.25">
      <c r="A52" s="59"/>
      <c r="B52" s="39"/>
      <c r="C52" s="59"/>
      <c r="D52" s="42"/>
      <c r="E52" s="60"/>
      <c r="F52" s="43"/>
      <c r="G52" s="60"/>
      <c r="H52" s="43"/>
      <c r="I52" s="60"/>
      <c r="J52" s="43"/>
      <c r="K52" s="60"/>
      <c r="L52" s="43"/>
      <c r="M52" s="43"/>
      <c r="N52" s="43"/>
      <c r="O52" s="43"/>
      <c r="P52" s="43"/>
    </row>
    <row r="53" spans="1:16" x14ac:dyDescent="0.25">
      <c r="A53" s="59"/>
      <c r="B53" s="39"/>
      <c r="C53" s="59"/>
      <c r="D53" s="42"/>
      <c r="E53" s="60"/>
      <c r="F53" s="43"/>
      <c r="G53" s="60"/>
      <c r="H53" s="43"/>
      <c r="I53" s="60"/>
      <c r="J53" s="43"/>
      <c r="K53" s="60"/>
      <c r="L53" s="43"/>
      <c r="M53" s="43"/>
      <c r="N53" s="43"/>
      <c r="O53" s="43"/>
      <c r="P53" s="43"/>
    </row>
    <row r="54" spans="1:16" x14ac:dyDescent="0.25">
      <c r="A54" s="59"/>
      <c r="B54" s="39"/>
      <c r="C54" s="59"/>
      <c r="D54" s="42"/>
      <c r="E54" s="60"/>
      <c r="F54" s="43"/>
      <c r="G54" s="60"/>
      <c r="H54" s="43"/>
      <c r="I54" s="60"/>
      <c r="J54" s="43"/>
      <c r="K54" s="60"/>
      <c r="L54" s="43"/>
      <c r="M54" s="43"/>
      <c r="N54" s="43"/>
      <c r="O54" s="43"/>
      <c r="P54" s="43"/>
    </row>
    <row r="55" spans="1:16" x14ac:dyDescent="0.25">
      <c r="A55" s="71"/>
      <c r="B55" s="39"/>
      <c r="C55" s="71"/>
      <c r="D55" s="42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</row>
    <row r="56" spans="1:16" x14ac:dyDescent="0.25">
      <c r="A56" s="59"/>
      <c r="B56" s="39"/>
      <c r="C56" s="59"/>
      <c r="D56" s="42"/>
      <c r="E56" s="60"/>
      <c r="F56" s="43"/>
      <c r="G56" s="60"/>
      <c r="H56" s="43"/>
      <c r="I56" s="60"/>
      <c r="J56" s="43"/>
      <c r="K56" s="60"/>
      <c r="L56" s="43"/>
      <c r="M56" s="43"/>
      <c r="N56" s="43"/>
      <c r="O56" s="43"/>
      <c r="P56" s="43"/>
    </row>
    <row r="57" spans="1:16" x14ac:dyDescent="0.25">
      <c r="A57" s="59"/>
      <c r="B57" s="39"/>
      <c r="C57" s="59"/>
      <c r="D57" s="42"/>
      <c r="E57" s="60"/>
      <c r="F57" s="43"/>
      <c r="G57" s="60"/>
      <c r="H57" s="43"/>
      <c r="I57" s="60"/>
      <c r="J57" s="43"/>
      <c r="K57" s="60"/>
      <c r="L57" s="43"/>
      <c r="M57" s="43"/>
      <c r="N57" s="43"/>
      <c r="O57" s="43"/>
      <c r="P57" s="43"/>
    </row>
    <row r="58" spans="1:16" x14ac:dyDescent="0.25">
      <c r="A58" s="59"/>
      <c r="B58" s="39"/>
      <c r="C58" s="59"/>
      <c r="D58" s="42"/>
      <c r="E58" s="60"/>
      <c r="F58" s="43"/>
      <c r="G58" s="60"/>
      <c r="H58" s="43"/>
      <c r="I58" s="60"/>
      <c r="J58" s="43"/>
      <c r="K58" s="60"/>
      <c r="L58" s="43"/>
      <c r="M58" s="43"/>
      <c r="N58" s="43"/>
      <c r="O58" s="43"/>
      <c r="P58" s="43"/>
    </row>
    <row r="59" spans="1:16" x14ac:dyDescent="0.25">
      <c r="A59" s="59"/>
      <c r="B59" s="39"/>
      <c r="C59" s="59"/>
      <c r="D59" s="42"/>
      <c r="E59" s="60"/>
      <c r="F59" s="43"/>
      <c r="G59" s="60"/>
      <c r="H59" s="43"/>
      <c r="I59" s="60"/>
      <c r="J59" s="43"/>
      <c r="K59" s="60"/>
      <c r="L59" s="43"/>
      <c r="M59" s="43"/>
      <c r="N59" s="43"/>
      <c r="O59" s="43"/>
      <c r="P59" s="43"/>
    </row>
    <row r="60" spans="1:16" x14ac:dyDescent="0.25">
      <c r="A60" s="59"/>
      <c r="B60" s="39"/>
      <c r="C60" s="59"/>
      <c r="D60" s="42"/>
      <c r="E60" s="60"/>
      <c r="F60" s="43"/>
      <c r="G60" s="60"/>
      <c r="H60" s="43"/>
      <c r="I60" s="60"/>
      <c r="J60" s="43"/>
      <c r="K60" s="60"/>
      <c r="L60" s="43"/>
      <c r="M60" s="43"/>
      <c r="N60" s="43"/>
      <c r="O60" s="43"/>
      <c r="P60" s="43"/>
    </row>
    <row r="61" spans="1:16" x14ac:dyDescent="0.25">
      <c r="A61" s="71"/>
      <c r="B61" s="39"/>
      <c r="C61" s="71"/>
      <c r="D61" s="42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</row>
    <row r="62" spans="1:16" x14ac:dyDescent="0.25">
      <c r="A62" s="59"/>
      <c r="B62" s="39"/>
      <c r="C62" s="59"/>
      <c r="D62" s="42"/>
      <c r="E62" s="60"/>
      <c r="F62" s="43"/>
      <c r="G62" s="60"/>
      <c r="H62" s="43"/>
      <c r="I62" s="60"/>
      <c r="J62" s="43"/>
      <c r="K62" s="60"/>
      <c r="L62" s="43"/>
      <c r="M62" s="43"/>
      <c r="N62" s="43"/>
      <c r="O62" s="43"/>
      <c r="P62" s="43"/>
    </row>
    <row r="63" spans="1:16" x14ac:dyDescent="0.25">
      <c r="A63" s="59"/>
      <c r="B63" s="39"/>
      <c r="C63" s="59"/>
      <c r="D63" s="42"/>
      <c r="E63" s="60"/>
      <c r="F63" s="43"/>
      <c r="G63" s="60"/>
      <c r="H63" s="43"/>
      <c r="I63" s="60"/>
      <c r="J63" s="43"/>
      <c r="K63" s="60"/>
      <c r="L63" s="43"/>
      <c r="M63" s="43"/>
      <c r="N63" s="43"/>
      <c r="O63" s="43"/>
      <c r="P63" s="43"/>
    </row>
    <row r="64" spans="1:16" x14ac:dyDescent="0.25">
      <c r="A64" s="59"/>
      <c r="B64" s="39"/>
      <c r="C64" s="59"/>
      <c r="D64" s="42"/>
      <c r="E64" s="60"/>
      <c r="F64" s="43"/>
      <c r="G64" s="60"/>
      <c r="H64" s="43"/>
      <c r="I64" s="60"/>
      <c r="J64" s="43"/>
      <c r="K64" s="60"/>
      <c r="L64" s="43"/>
      <c r="M64" s="43"/>
      <c r="N64" s="43"/>
      <c r="O64" s="43"/>
      <c r="P64" s="43"/>
    </row>
    <row r="65" spans="1:16" x14ac:dyDescent="0.25">
      <c r="A65" s="59"/>
      <c r="B65" s="39"/>
      <c r="C65" s="59"/>
      <c r="D65" s="42"/>
      <c r="E65" s="60"/>
      <c r="F65" s="43"/>
      <c r="G65" s="60"/>
      <c r="H65" s="43"/>
      <c r="I65" s="60"/>
      <c r="J65" s="43"/>
      <c r="K65" s="60"/>
      <c r="L65" s="43"/>
      <c r="M65" s="43"/>
      <c r="N65" s="43"/>
      <c r="O65" s="43"/>
      <c r="P65" s="43"/>
    </row>
    <row r="66" spans="1:16" x14ac:dyDescent="0.25">
      <c r="A66" s="59"/>
      <c r="B66" s="39"/>
      <c r="C66" s="59"/>
      <c r="D66" s="42"/>
      <c r="E66" s="60"/>
      <c r="F66" s="43"/>
      <c r="G66" s="60"/>
      <c r="H66" s="43"/>
      <c r="I66" s="60"/>
      <c r="J66" s="43"/>
      <c r="K66" s="60"/>
      <c r="L66" s="43"/>
      <c r="M66" s="43"/>
      <c r="N66" s="43"/>
      <c r="O66" s="43"/>
      <c r="P66" s="43"/>
    </row>
    <row r="67" spans="1:16" x14ac:dyDescent="0.25">
      <c r="A67" s="71"/>
      <c r="B67" s="39"/>
      <c r="C67" s="71"/>
      <c r="D67" s="42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</row>
    <row r="68" spans="1:16" x14ac:dyDescent="0.25">
      <c r="A68" s="59"/>
      <c r="B68" s="39"/>
      <c r="C68" s="59"/>
      <c r="D68" s="42"/>
      <c r="E68" s="60"/>
      <c r="F68" s="43"/>
      <c r="G68" s="60"/>
      <c r="H68" s="43"/>
      <c r="I68" s="60"/>
      <c r="J68" s="43"/>
      <c r="K68" s="60"/>
      <c r="L68" s="43"/>
      <c r="M68" s="43"/>
      <c r="N68" s="43"/>
      <c r="O68" s="43"/>
      <c r="P68" s="43"/>
    </row>
    <row r="69" spans="1:16" x14ac:dyDescent="0.25">
      <c r="A69" s="59"/>
      <c r="B69" s="39"/>
      <c r="C69" s="59"/>
      <c r="D69" s="42"/>
      <c r="E69" s="60"/>
      <c r="F69" s="43"/>
      <c r="G69" s="60"/>
      <c r="H69" s="43"/>
      <c r="I69" s="60"/>
      <c r="J69" s="43"/>
      <c r="K69" s="60"/>
      <c r="L69" s="43"/>
      <c r="M69" s="43"/>
      <c r="N69" s="43"/>
      <c r="O69" s="43"/>
      <c r="P69" s="43"/>
    </row>
    <row r="70" spans="1:16" x14ac:dyDescent="0.25">
      <c r="A70" s="59"/>
      <c r="B70" s="39"/>
      <c r="C70" s="59"/>
      <c r="D70" s="42"/>
      <c r="E70" s="60"/>
      <c r="F70" s="43"/>
      <c r="G70" s="60"/>
      <c r="H70" s="43"/>
      <c r="I70" s="60"/>
      <c r="J70" s="43"/>
      <c r="K70" s="60"/>
      <c r="L70" s="43"/>
      <c r="M70" s="43"/>
      <c r="N70" s="43"/>
      <c r="O70" s="43"/>
      <c r="P70" s="43"/>
    </row>
    <row r="71" spans="1:16" x14ac:dyDescent="0.25">
      <c r="A71" s="59"/>
      <c r="B71" s="39"/>
      <c r="C71" s="59"/>
      <c r="D71" s="42"/>
      <c r="E71" s="60"/>
      <c r="F71" s="43"/>
      <c r="G71" s="60"/>
      <c r="H71" s="43"/>
      <c r="I71" s="60"/>
      <c r="J71" s="43"/>
      <c r="K71" s="60"/>
      <c r="L71" s="43"/>
      <c r="M71" s="43"/>
      <c r="N71" s="43"/>
      <c r="O71" s="43"/>
      <c r="P71" s="43"/>
    </row>
    <row r="72" spans="1:16" x14ac:dyDescent="0.25">
      <c r="A72" s="59"/>
      <c r="B72" s="39"/>
      <c r="C72" s="59"/>
      <c r="D72" s="42"/>
      <c r="E72" s="60"/>
      <c r="F72" s="43"/>
      <c r="G72" s="60"/>
      <c r="H72" s="43"/>
      <c r="I72" s="60"/>
      <c r="J72" s="43"/>
      <c r="K72" s="60"/>
      <c r="L72" s="43"/>
      <c r="M72" s="43"/>
      <c r="N72" s="43"/>
      <c r="O72" s="43"/>
      <c r="P72" s="43"/>
    </row>
    <row r="73" spans="1:16" x14ac:dyDescent="0.25">
      <c r="A73" s="71"/>
      <c r="B73" s="39"/>
      <c r="C73" s="71"/>
      <c r="D73" s="42"/>
      <c r="E73" s="43"/>
      <c r="F73" s="43"/>
      <c r="G73" s="43"/>
      <c r="H73" s="43"/>
      <c r="I73" s="43"/>
      <c r="J73" s="43"/>
      <c r="K73" s="43"/>
      <c r="L73" s="43"/>
      <c r="M73" s="43"/>
      <c r="N73" s="43"/>
      <c r="O73" s="43"/>
      <c r="P73" s="43"/>
    </row>
    <row r="74" spans="1:16" x14ac:dyDescent="0.25">
      <c r="A74" s="59"/>
      <c r="B74" s="39"/>
      <c r="C74" s="59"/>
      <c r="D74" s="42"/>
      <c r="E74" s="60"/>
      <c r="F74" s="43"/>
      <c r="G74" s="60"/>
      <c r="H74" s="43"/>
      <c r="I74" s="60"/>
      <c r="J74" s="43"/>
      <c r="K74" s="60"/>
      <c r="L74" s="43"/>
      <c r="M74" s="43"/>
      <c r="N74" s="43"/>
      <c r="O74" s="43"/>
      <c r="P74" s="43"/>
    </row>
    <row r="75" spans="1:16" x14ac:dyDescent="0.25">
      <c r="A75" s="59"/>
      <c r="B75" s="39"/>
      <c r="C75" s="59"/>
      <c r="D75" s="42"/>
      <c r="E75" s="60"/>
      <c r="F75" s="43"/>
      <c r="G75" s="60"/>
      <c r="H75" s="43"/>
      <c r="I75" s="60"/>
      <c r="J75" s="43"/>
      <c r="K75" s="60"/>
      <c r="L75" s="43"/>
      <c r="M75" s="43"/>
      <c r="N75" s="43"/>
      <c r="O75" s="43"/>
      <c r="P75" s="43"/>
    </row>
    <row r="76" spans="1:16" x14ac:dyDescent="0.25">
      <c r="A76" s="59"/>
      <c r="B76" s="39"/>
      <c r="C76" s="59"/>
      <c r="D76" s="42"/>
      <c r="E76" s="60"/>
      <c r="F76" s="43"/>
      <c r="G76" s="60"/>
      <c r="H76" s="43"/>
      <c r="I76" s="60"/>
      <c r="J76" s="43"/>
      <c r="K76" s="60"/>
      <c r="L76" s="43"/>
      <c r="M76" s="43"/>
      <c r="N76" s="43"/>
      <c r="O76" s="43"/>
      <c r="P76" s="43"/>
    </row>
    <row r="77" spans="1:16" x14ac:dyDescent="0.25">
      <c r="A77" s="59"/>
      <c r="B77" s="39"/>
      <c r="C77" s="59"/>
      <c r="D77" s="42"/>
      <c r="E77" s="60"/>
      <c r="F77" s="43"/>
      <c r="G77" s="60"/>
      <c r="H77" s="43"/>
      <c r="I77" s="60"/>
      <c r="J77" s="43"/>
      <c r="K77" s="60"/>
      <c r="L77" s="43"/>
      <c r="M77" s="43"/>
      <c r="N77" s="43"/>
      <c r="O77" s="43"/>
      <c r="P77" s="43"/>
    </row>
    <row r="78" spans="1:16" x14ac:dyDescent="0.25">
      <c r="A78" s="59"/>
      <c r="B78" s="39"/>
      <c r="C78" s="59"/>
      <c r="D78" s="42"/>
      <c r="E78" s="60"/>
      <c r="F78" s="43"/>
      <c r="G78" s="60"/>
      <c r="H78" s="43"/>
      <c r="I78" s="60"/>
      <c r="J78" s="43"/>
      <c r="K78" s="60"/>
      <c r="L78" s="43"/>
      <c r="M78" s="43"/>
      <c r="N78" s="43"/>
      <c r="O78" s="43"/>
      <c r="P78" s="43"/>
    </row>
    <row r="79" spans="1:16" x14ac:dyDescent="0.25">
      <c r="A79" s="71"/>
      <c r="B79" s="39"/>
      <c r="C79" s="71"/>
      <c r="D79" s="42"/>
      <c r="E79" s="43"/>
      <c r="F79" s="43"/>
      <c r="G79" s="43"/>
      <c r="H79" s="43"/>
      <c r="I79" s="43"/>
      <c r="J79" s="43"/>
      <c r="K79" s="43"/>
      <c r="L79" s="43"/>
      <c r="M79" s="43"/>
      <c r="N79" s="43"/>
      <c r="O79" s="43"/>
      <c r="P79" s="43"/>
    </row>
    <row r="80" spans="1:16" x14ac:dyDescent="0.25">
      <c r="A80" s="59"/>
      <c r="B80" s="39"/>
      <c r="C80" s="59"/>
      <c r="D80" s="42"/>
      <c r="E80" s="60"/>
      <c r="F80" s="43"/>
      <c r="G80" s="60"/>
      <c r="H80" s="43"/>
      <c r="I80" s="60"/>
      <c r="J80" s="43"/>
      <c r="K80" s="60"/>
      <c r="L80" s="43"/>
      <c r="M80" s="43"/>
      <c r="N80" s="43"/>
      <c r="O80" s="43"/>
      <c r="P80" s="43"/>
    </row>
    <row r="81" spans="1:16" x14ac:dyDescent="0.25">
      <c r="A81" s="59"/>
      <c r="B81" s="39"/>
      <c r="C81" s="59"/>
      <c r="D81" s="42"/>
      <c r="E81" s="60"/>
      <c r="F81" s="43"/>
      <c r="G81" s="60"/>
      <c r="H81" s="43"/>
      <c r="I81" s="60"/>
      <c r="J81" s="43"/>
      <c r="K81" s="60"/>
      <c r="L81" s="43"/>
      <c r="M81" s="43"/>
      <c r="N81" s="43"/>
      <c r="O81" s="43"/>
      <c r="P81" s="43"/>
    </row>
    <row r="82" spans="1:16" x14ac:dyDescent="0.25">
      <c r="A82" s="59"/>
      <c r="B82" s="39"/>
      <c r="C82" s="59"/>
      <c r="D82" s="42"/>
      <c r="E82" s="60"/>
      <c r="F82" s="43"/>
      <c r="G82" s="60"/>
      <c r="H82" s="43"/>
      <c r="I82" s="60"/>
      <c r="J82" s="43"/>
      <c r="K82" s="60"/>
      <c r="L82" s="43"/>
      <c r="M82" s="43"/>
      <c r="N82" s="43"/>
      <c r="O82" s="43"/>
      <c r="P82" s="43"/>
    </row>
    <row r="83" spans="1:16" x14ac:dyDescent="0.25">
      <c r="A83" s="59"/>
      <c r="B83" s="39"/>
      <c r="C83" s="59"/>
      <c r="D83" s="42"/>
      <c r="E83" s="60"/>
      <c r="F83" s="43"/>
      <c r="G83" s="60"/>
      <c r="H83" s="43"/>
      <c r="I83" s="60"/>
      <c r="J83" s="43"/>
      <c r="K83" s="60"/>
      <c r="L83" s="43"/>
      <c r="M83" s="43"/>
      <c r="N83" s="43"/>
      <c r="O83" s="43"/>
      <c r="P83" s="43"/>
    </row>
    <row r="84" spans="1:16" x14ac:dyDescent="0.25">
      <c r="A84" s="59"/>
      <c r="B84" s="39"/>
      <c r="C84" s="59"/>
      <c r="D84" s="42"/>
      <c r="E84" s="60"/>
      <c r="F84" s="43"/>
      <c r="G84" s="60"/>
      <c r="H84" s="43"/>
      <c r="I84" s="60"/>
      <c r="J84" s="43"/>
      <c r="K84" s="60"/>
      <c r="L84" s="43"/>
      <c r="M84" s="43"/>
      <c r="N84" s="43"/>
      <c r="O84" s="43"/>
      <c r="P84" s="43"/>
    </row>
    <row r="85" spans="1:16" x14ac:dyDescent="0.25">
      <c r="A85" s="71"/>
      <c r="B85" s="39"/>
      <c r="C85" s="71"/>
      <c r="D85" s="42"/>
      <c r="E85" s="43"/>
      <c r="F85" s="43"/>
      <c r="G85" s="43"/>
      <c r="H85" s="43"/>
      <c r="I85" s="43"/>
      <c r="J85" s="43"/>
      <c r="K85" s="43"/>
      <c r="L85" s="43"/>
      <c r="M85" s="43"/>
      <c r="N85" s="43"/>
      <c r="O85" s="43"/>
      <c r="P85" s="43"/>
    </row>
    <row r="86" spans="1:16" x14ac:dyDescent="0.25">
      <c r="A86" s="59"/>
      <c r="B86" s="39"/>
      <c r="C86" s="59"/>
      <c r="D86" s="42"/>
      <c r="E86" s="60"/>
      <c r="F86" s="43"/>
      <c r="G86" s="60"/>
      <c r="H86" s="43"/>
      <c r="I86" s="60"/>
      <c r="J86" s="43"/>
      <c r="K86" s="60"/>
      <c r="L86" s="43"/>
      <c r="M86" s="43"/>
      <c r="N86" s="43"/>
      <c r="O86" s="43"/>
      <c r="P86" s="43"/>
    </row>
    <row r="87" spans="1:16" x14ac:dyDescent="0.25">
      <c r="A87" s="59"/>
      <c r="B87" s="39"/>
      <c r="C87" s="59"/>
      <c r="D87" s="42"/>
      <c r="E87" s="60"/>
      <c r="F87" s="43"/>
      <c r="G87" s="60"/>
      <c r="H87" s="43"/>
      <c r="I87" s="60"/>
      <c r="J87" s="43"/>
      <c r="K87" s="60"/>
      <c r="L87" s="43"/>
      <c r="M87" s="43"/>
      <c r="N87" s="43"/>
      <c r="O87" s="43"/>
      <c r="P87" s="43"/>
    </row>
    <row r="88" spans="1:16" x14ac:dyDescent="0.25">
      <c r="A88" s="59"/>
      <c r="B88" s="39"/>
      <c r="C88" s="59"/>
      <c r="D88" s="42"/>
      <c r="E88" s="60"/>
      <c r="F88" s="43"/>
      <c r="G88" s="60"/>
      <c r="H88" s="43"/>
      <c r="I88" s="60"/>
      <c r="J88" s="43"/>
      <c r="K88" s="60"/>
      <c r="L88" s="43"/>
      <c r="M88" s="43"/>
      <c r="N88" s="43"/>
      <c r="O88" s="43"/>
      <c r="P88" s="43"/>
    </row>
    <row r="89" spans="1:16" x14ac:dyDescent="0.25">
      <c r="A89" s="59"/>
      <c r="B89" s="39"/>
      <c r="C89" s="59"/>
      <c r="D89" s="42"/>
      <c r="E89" s="60"/>
      <c r="F89" s="43"/>
      <c r="G89" s="60"/>
      <c r="H89" s="43"/>
      <c r="I89" s="60"/>
      <c r="J89" s="43"/>
      <c r="K89" s="60"/>
      <c r="L89" s="43"/>
      <c r="M89" s="43"/>
      <c r="N89" s="43"/>
      <c r="O89" s="43"/>
      <c r="P89" s="43"/>
    </row>
    <row r="90" spans="1:16" x14ac:dyDescent="0.25">
      <c r="A90" s="59"/>
      <c r="B90" s="39"/>
      <c r="C90" s="59"/>
      <c r="D90" s="42"/>
      <c r="E90" s="60"/>
      <c r="F90" s="43"/>
      <c r="G90" s="60"/>
      <c r="H90" s="43"/>
      <c r="I90" s="60"/>
      <c r="J90" s="43"/>
      <c r="K90" s="60"/>
      <c r="L90" s="43"/>
      <c r="M90" s="43"/>
      <c r="N90" s="43"/>
      <c r="O90" s="43"/>
      <c r="P90" s="43"/>
    </row>
    <row r="91" spans="1:16" x14ac:dyDescent="0.25">
      <c r="A91" s="71"/>
      <c r="B91" s="39"/>
      <c r="C91" s="71"/>
      <c r="D91" s="42"/>
      <c r="E91" s="43"/>
      <c r="F91" s="43"/>
      <c r="G91" s="43"/>
      <c r="H91" s="43"/>
      <c r="I91" s="43"/>
      <c r="J91" s="43"/>
      <c r="K91" s="43"/>
      <c r="L91" s="43"/>
      <c r="M91" s="43"/>
      <c r="N91" s="43"/>
      <c r="O91" s="43"/>
      <c r="P91" s="43"/>
    </row>
    <row r="92" spans="1:16" x14ac:dyDescent="0.25">
      <c r="A92" s="59"/>
      <c r="B92" s="39"/>
      <c r="C92" s="59"/>
      <c r="D92" s="42"/>
      <c r="E92" s="60"/>
      <c r="F92" s="43"/>
      <c r="G92" s="60"/>
      <c r="H92" s="43"/>
      <c r="I92" s="60"/>
      <c r="J92" s="43"/>
      <c r="K92" s="60"/>
      <c r="L92" s="43"/>
      <c r="M92" s="43"/>
      <c r="N92" s="43"/>
      <c r="O92" s="43"/>
      <c r="P92" s="43"/>
    </row>
    <row r="93" spans="1:16" x14ac:dyDescent="0.25">
      <c r="A93" s="59"/>
      <c r="B93" s="39"/>
      <c r="C93" s="59"/>
      <c r="D93" s="42"/>
      <c r="E93" s="60"/>
      <c r="F93" s="43"/>
      <c r="G93" s="60"/>
      <c r="H93" s="43"/>
      <c r="I93" s="60"/>
      <c r="J93" s="43"/>
      <c r="K93" s="60"/>
      <c r="L93" s="43"/>
      <c r="M93" s="43"/>
      <c r="N93" s="43"/>
      <c r="O93" s="43"/>
      <c r="P93" s="43"/>
    </row>
    <row r="94" spans="1:16" x14ac:dyDescent="0.25">
      <c r="A94" s="59"/>
      <c r="B94" s="39"/>
      <c r="C94" s="59"/>
      <c r="D94" s="42"/>
      <c r="E94" s="60"/>
      <c r="F94" s="43"/>
      <c r="G94" s="60"/>
      <c r="H94" s="43"/>
      <c r="I94" s="60"/>
      <c r="J94" s="43"/>
      <c r="K94" s="60"/>
      <c r="L94" s="43"/>
      <c r="M94" s="43"/>
      <c r="N94" s="43"/>
      <c r="O94" s="43"/>
      <c r="P94" s="43"/>
    </row>
    <row r="95" spans="1:16" x14ac:dyDescent="0.25">
      <c r="A95" s="59"/>
      <c r="B95" s="39"/>
      <c r="C95" s="59"/>
      <c r="D95" s="42"/>
      <c r="E95" s="60"/>
      <c r="F95" s="43"/>
      <c r="G95" s="60"/>
      <c r="H95" s="43"/>
      <c r="I95" s="60"/>
      <c r="J95" s="43"/>
      <c r="K95" s="60"/>
      <c r="L95" s="43"/>
      <c r="M95" s="43"/>
      <c r="N95" s="43"/>
      <c r="O95" s="43"/>
      <c r="P95" s="43"/>
    </row>
    <row r="96" spans="1:16" x14ac:dyDescent="0.25">
      <c r="A96" s="59"/>
      <c r="B96" s="39"/>
      <c r="C96" s="59"/>
      <c r="D96" s="42"/>
      <c r="E96" s="60"/>
      <c r="F96" s="43"/>
      <c r="G96" s="60"/>
      <c r="H96" s="43"/>
      <c r="I96" s="60"/>
      <c r="J96" s="43"/>
      <c r="K96" s="60"/>
      <c r="L96" s="43"/>
      <c r="M96" s="43"/>
      <c r="N96" s="43"/>
      <c r="O96" s="43"/>
      <c r="P96" s="43"/>
    </row>
  </sheetData>
  <mergeCells count="6">
    <mergeCell ref="B32:O32"/>
    <mergeCell ref="A8:P8"/>
    <mergeCell ref="M10:P10"/>
    <mergeCell ref="B12:O12"/>
    <mergeCell ref="B19:O19"/>
    <mergeCell ref="B26:O26"/>
  </mergeCells>
  <pageMargins left="0.7" right="0.7" top="0.78749999999999998" bottom="0.78749999999999998" header="0.511811023622047" footer="0.511811023622047"/>
  <pageSetup paperSize="9" scale="73" orientation="portrait" horizontalDpi="300" verticalDpi="300" r:id="rId1"/>
  <colBreaks count="1" manualBreakCount="1">
    <brk id="16" max="1048575" man="1"/>
  </colBreaks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00B050"/>
    <pageSetUpPr fitToPage="1"/>
  </sheetPr>
  <dimension ref="A1:IK54"/>
  <sheetViews>
    <sheetView view="pageBreakPreview" zoomScaleNormal="100" zoomScaleSheetLayoutView="100" zoomScalePageLayoutView="110" workbookViewId="0">
      <selection activeCell="A35" sqref="A35:W35"/>
    </sheetView>
  </sheetViews>
  <sheetFormatPr defaultColWidth="1.7109375" defaultRowHeight="20.25" x14ac:dyDescent="0.3"/>
  <cols>
    <col min="1" max="1" width="40.7109375" style="74" customWidth="1"/>
    <col min="2" max="2" width="3.28515625" style="74" customWidth="1"/>
    <col min="3" max="3" width="41.28515625" style="74" customWidth="1"/>
    <col min="4" max="4" width="5.7109375" style="75" customWidth="1"/>
    <col min="5" max="5" width="1.7109375" style="74"/>
    <col min="6" max="6" width="5.7109375" style="76" customWidth="1"/>
    <col min="7" max="7" width="5.7109375" style="75" customWidth="1"/>
    <col min="8" max="8" width="1.7109375" style="74"/>
    <col min="9" max="9" width="5.7109375" style="76" customWidth="1"/>
    <col min="10" max="10" width="5.7109375" style="77" customWidth="1"/>
    <col min="11" max="11" width="1.7109375" style="74"/>
    <col min="12" max="12" width="5.7109375" style="76" customWidth="1"/>
    <col min="13" max="13" width="5.7109375" style="77" customWidth="1"/>
    <col min="14" max="14" width="1.7109375" style="74"/>
    <col min="15" max="15" width="5.7109375" style="76" customWidth="1"/>
    <col min="16" max="17" width="8.7109375" style="77" customWidth="1"/>
    <col min="18" max="18" width="8.7109375" style="75" customWidth="1"/>
    <col min="19" max="19" width="8.85546875" style="77" customWidth="1"/>
    <col min="20" max="20" width="8.85546875" style="75" customWidth="1"/>
    <col min="21" max="21" width="5.28515625" style="74" customWidth="1"/>
    <col min="22" max="22" width="13.7109375" style="74" customWidth="1"/>
    <col min="23" max="23" width="10" style="74" customWidth="1"/>
    <col min="24" max="24" width="7" style="74" customWidth="1"/>
    <col min="25" max="242" width="9.140625" style="78" customWidth="1"/>
    <col min="243" max="243" width="2.7109375" style="78" customWidth="1"/>
    <col min="244" max="244" width="17.5703125" style="78" customWidth="1"/>
    <col min="245" max="245" width="11.5703125" style="78" hidden="1" customWidth="1"/>
    <col min="246" max="16384" width="1.7109375" style="78"/>
  </cols>
  <sheetData>
    <row r="1" spans="1:27" s="123" customFormat="1" ht="15" x14ac:dyDescent="0.25">
      <c r="B1" s="124"/>
      <c r="G1" s="125"/>
      <c r="H1" s="126"/>
      <c r="J1" s="127"/>
      <c r="K1" s="127"/>
      <c r="L1" s="128"/>
      <c r="M1" s="125"/>
      <c r="N1" s="129"/>
      <c r="Q1" s="130"/>
      <c r="R1" s="128"/>
      <c r="S1" s="125"/>
    </row>
    <row r="2" spans="1:27" s="123" customFormat="1" ht="15" x14ac:dyDescent="0.25">
      <c r="B2" s="124"/>
      <c r="G2" s="125"/>
      <c r="H2" s="126"/>
      <c r="J2" s="127"/>
      <c r="K2" s="127"/>
      <c r="L2" s="128"/>
      <c r="M2" s="125"/>
      <c r="N2" s="129"/>
      <c r="Q2" s="130"/>
      <c r="R2" s="128"/>
      <c r="S2" s="125"/>
    </row>
    <row r="3" spans="1:27" s="123" customFormat="1" ht="15" x14ac:dyDescent="0.25">
      <c r="B3" s="124"/>
      <c r="G3" s="125"/>
      <c r="H3" s="126"/>
      <c r="J3" s="127"/>
      <c r="K3" s="127"/>
      <c r="L3" s="128"/>
      <c r="M3" s="125"/>
      <c r="N3" s="129"/>
      <c r="Q3" s="130"/>
      <c r="R3" s="128"/>
      <c r="S3" s="125"/>
    </row>
    <row r="4" spans="1:27" s="123" customFormat="1" ht="15" x14ac:dyDescent="0.25">
      <c r="B4" s="124"/>
      <c r="G4" s="125"/>
      <c r="H4" s="126"/>
      <c r="J4" s="127"/>
      <c r="K4" s="127"/>
      <c r="L4" s="128"/>
      <c r="M4" s="125"/>
      <c r="N4" s="129"/>
      <c r="Q4" s="130"/>
      <c r="R4" s="128"/>
      <c r="S4" s="125"/>
    </row>
    <row r="5" spans="1:27" s="123" customFormat="1" ht="15" x14ac:dyDescent="0.25">
      <c r="B5" s="124"/>
      <c r="G5" s="125"/>
      <c r="H5" s="126"/>
      <c r="J5" s="127"/>
      <c r="K5" s="127"/>
      <c r="L5" s="128"/>
      <c r="M5" s="125"/>
      <c r="N5" s="129"/>
      <c r="Q5" s="130"/>
      <c r="R5" s="128"/>
      <c r="S5" s="125"/>
    </row>
    <row r="6" spans="1:27" s="80" customFormat="1" ht="36" x14ac:dyDescent="0.35">
      <c r="A6" s="588" t="s">
        <v>179</v>
      </c>
      <c r="B6" s="588"/>
      <c r="C6" s="588"/>
      <c r="D6" s="588"/>
      <c r="E6" s="588"/>
      <c r="F6" s="588"/>
      <c r="G6" s="588"/>
      <c r="H6" s="588"/>
      <c r="I6" s="588"/>
      <c r="J6" s="168"/>
      <c r="K6" s="168"/>
      <c r="L6" s="168"/>
      <c r="M6" s="168"/>
      <c r="N6" s="168"/>
      <c r="O6" s="168"/>
      <c r="P6" s="168"/>
      <c r="Q6" s="168"/>
      <c r="R6" s="168"/>
      <c r="S6" s="168"/>
      <c r="T6" s="168"/>
      <c r="U6" s="168"/>
      <c r="V6" s="168"/>
      <c r="W6" s="168"/>
      <c r="X6" s="79"/>
    </row>
    <row r="7" spans="1:27" s="80" customFormat="1" ht="21.75" thickBot="1" x14ac:dyDescent="0.4">
      <c r="A7" s="79"/>
      <c r="B7" s="79"/>
      <c r="C7" s="79"/>
      <c r="D7" s="81"/>
      <c r="E7" s="79"/>
      <c r="F7" s="82"/>
      <c r="G7" s="81"/>
      <c r="H7" s="79"/>
      <c r="I7" s="82"/>
      <c r="J7" s="83"/>
      <c r="K7" s="79"/>
      <c r="L7" s="82"/>
      <c r="M7" s="83"/>
      <c r="N7" s="79"/>
      <c r="O7" s="82"/>
      <c r="P7" s="81"/>
      <c r="Q7" s="81"/>
      <c r="R7" s="81"/>
      <c r="S7" s="83"/>
      <c r="T7" s="81"/>
      <c r="U7" s="79"/>
      <c r="V7" s="79"/>
      <c r="W7" s="79"/>
      <c r="X7" s="79"/>
    </row>
    <row r="8" spans="1:27" s="263" customFormat="1" ht="21" customHeight="1" thickBot="1" x14ac:dyDescent="0.4">
      <c r="A8" s="632" t="s">
        <v>180</v>
      </c>
      <c r="B8" s="633"/>
      <c r="C8" s="634"/>
      <c r="D8" s="635" t="s">
        <v>181</v>
      </c>
      <c r="E8" s="636"/>
      <c r="F8" s="637"/>
      <c r="G8" s="635" t="s">
        <v>182</v>
      </c>
      <c r="H8" s="636"/>
      <c r="I8" s="637"/>
      <c r="J8" s="271"/>
      <c r="K8" s="262"/>
      <c r="L8" s="270"/>
      <c r="M8" s="271"/>
      <c r="N8" s="262"/>
      <c r="O8" s="270"/>
      <c r="P8" s="264"/>
      <c r="Q8" s="264"/>
      <c r="R8" s="264"/>
      <c r="S8" s="271"/>
      <c r="T8" s="264"/>
      <c r="U8" s="262"/>
      <c r="V8" s="262"/>
      <c r="W8" s="262"/>
      <c r="X8" s="262"/>
    </row>
    <row r="9" spans="1:27" s="263" customFormat="1" ht="21" customHeight="1" x14ac:dyDescent="0.35">
      <c r="A9" s="425" t="s">
        <v>439</v>
      </c>
      <c r="B9" s="350" t="s">
        <v>98</v>
      </c>
      <c r="C9" s="426" t="s">
        <v>440</v>
      </c>
      <c r="D9" s="417">
        <v>0</v>
      </c>
      <c r="E9" s="350" t="s">
        <v>98</v>
      </c>
      <c r="F9" s="419">
        <v>3</v>
      </c>
      <c r="G9" s="417">
        <v>0</v>
      </c>
      <c r="H9" s="350" t="s">
        <v>98</v>
      </c>
      <c r="I9" s="419">
        <v>2</v>
      </c>
      <c r="J9" s="271"/>
      <c r="K9" s="262"/>
      <c r="L9" s="270"/>
      <c r="M9" s="271"/>
      <c r="N9" s="262"/>
      <c r="O9" s="270"/>
      <c r="P9" s="264"/>
      <c r="Q9" s="264"/>
      <c r="R9" s="264"/>
      <c r="S9" s="271"/>
      <c r="T9" s="264"/>
      <c r="U9" s="262"/>
      <c r="V9" s="262"/>
      <c r="W9" s="262"/>
      <c r="X9" s="262"/>
    </row>
    <row r="10" spans="1:27" s="263" customFormat="1" ht="21" customHeight="1" thickBot="1" x14ac:dyDescent="0.4">
      <c r="A10" s="416" t="s">
        <v>220</v>
      </c>
      <c r="B10" s="351" t="s">
        <v>98</v>
      </c>
      <c r="C10" s="427" t="s">
        <v>441</v>
      </c>
      <c r="D10" s="418">
        <v>2</v>
      </c>
      <c r="E10" s="351" t="s">
        <v>98</v>
      </c>
      <c r="F10" s="420">
        <v>0</v>
      </c>
      <c r="G10" s="418">
        <v>1</v>
      </c>
      <c r="H10" s="351" t="s">
        <v>98</v>
      </c>
      <c r="I10" s="420">
        <v>0</v>
      </c>
      <c r="J10" s="271"/>
      <c r="K10" s="262"/>
      <c r="L10" s="270"/>
      <c r="M10" s="271"/>
      <c r="N10" s="262"/>
      <c r="O10" s="270"/>
      <c r="P10" s="264"/>
      <c r="Q10" s="264"/>
      <c r="R10" s="264"/>
      <c r="S10" s="271"/>
      <c r="T10" s="264"/>
      <c r="U10" s="262"/>
      <c r="V10" s="262"/>
      <c r="W10" s="262"/>
      <c r="X10" s="262"/>
    </row>
    <row r="11" spans="1:27" s="263" customFormat="1" ht="21" customHeight="1" thickBot="1" x14ac:dyDescent="0.4">
      <c r="A11" s="638" t="s">
        <v>245</v>
      </c>
      <c r="B11" s="639"/>
      <c r="C11" s="640"/>
      <c r="D11" s="635" t="s">
        <v>181</v>
      </c>
      <c r="E11" s="636"/>
      <c r="F11" s="637"/>
      <c r="G11" s="635" t="s">
        <v>182</v>
      </c>
      <c r="H11" s="636"/>
      <c r="I11" s="637"/>
      <c r="J11" s="271"/>
      <c r="K11" s="262"/>
      <c r="L11" s="270"/>
      <c r="M11" s="271"/>
      <c r="N11" s="262"/>
      <c r="O11" s="270"/>
      <c r="P11" s="264"/>
      <c r="Q11" s="264"/>
      <c r="R11" s="264"/>
      <c r="S11" s="271"/>
      <c r="T11" s="264"/>
      <c r="U11" s="262"/>
      <c r="V11" s="262"/>
      <c r="W11" s="262"/>
      <c r="X11" s="262"/>
    </row>
    <row r="12" spans="1:27" s="263" customFormat="1" ht="21" customHeight="1" thickBot="1" x14ac:dyDescent="0.4">
      <c r="A12" s="641" t="s">
        <v>439</v>
      </c>
      <c r="B12" s="645" t="s">
        <v>98</v>
      </c>
      <c r="C12" s="643" t="s">
        <v>441</v>
      </c>
      <c r="D12" s="421">
        <v>1</v>
      </c>
      <c r="E12" s="352" t="s">
        <v>98</v>
      </c>
      <c r="F12" s="422">
        <v>0</v>
      </c>
      <c r="G12" s="421">
        <v>0</v>
      </c>
      <c r="H12" s="352" t="s">
        <v>98</v>
      </c>
      <c r="I12" s="422">
        <v>0</v>
      </c>
      <c r="J12" s="271"/>
      <c r="K12" s="262"/>
      <c r="L12" s="270"/>
      <c r="M12" s="271"/>
      <c r="N12" s="262"/>
      <c r="O12" s="270"/>
      <c r="P12" s="264"/>
      <c r="Q12" s="264"/>
      <c r="R12" s="264"/>
      <c r="S12" s="271"/>
      <c r="T12" s="264"/>
      <c r="U12" s="262"/>
      <c r="V12" s="262"/>
      <c r="W12" s="262"/>
      <c r="X12" s="262"/>
    </row>
    <row r="13" spans="1:27" s="263" customFormat="1" ht="21" customHeight="1" thickBot="1" x14ac:dyDescent="0.4">
      <c r="A13" s="642"/>
      <c r="B13" s="646"/>
      <c r="C13" s="644"/>
      <c r="D13" s="647" t="s">
        <v>447</v>
      </c>
      <c r="E13" s="648"/>
      <c r="F13" s="648"/>
      <c r="G13" s="648"/>
      <c r="H13" s="648"/>
      <c r="I13" s="649"/>
      <c r="J13" s="271"/>
      <c r="K13" s="262"/>
      <c r="L13" s="270"/>
      <c r="M13" s="271"/>
      <c r="N13" s="262"/>
      <c r="O13" s="270"/>
      <c r="P13" s="264"/>
      <c r="Q13" s="264"/>
      <c r="R13" s="264"/>
      <c r="S13" s="271"/>
      <c r="T13" s="264"/>
      <c r="U13" s="262"/>
      <c r="V13" s="262"/>
      <c r="W13" s="262"/>
      <c r="X13" s="262"/>
    </row>
    <row r="14" spans="1:27" s="263" customFormat="1" ht="21" customHeight="1" thickBot="1" x14ac:dyDescent="0.4">
      <c r="A14" s="657" t="s">
        <v>183</v>
      </c>
      <c r="B14" s="658"/>
      <c r="C14" s="659"/>
      <c r="D14" s="635" t="s">
        <v>181</v>
      </c>
      <c r="E14" s="636"/>
      <c r="F14" s="637"/>
      <c r="G14" s="635" t="s">
        <v>182</v>
      </c>
      <c r="H14" s="636"/>
      <c r="I14" s="637"/>
      <c r="J14" s="271"/>
      <c r="K14" s="262"/>
      <c r="L14" s="270"/>
      <c r="M14" s="271"/>
      <c r="N14" s="262"/>
      <c r="O14" s="270"/>
      <c r="P14" s="264"/>
      <c r="Q14" s="264"/>
      <c r="R14" s="264"/>
      <c r="S14" s="271"/>
      <c r="T14" s="264"/>
      <c r="U14" s="262"/>
      <c r="V14" s="262"/>
      <c r="W14" s="262"/>
      <c r="X14" s="262"/>
    </row>
    <row r="15" spans="1:27" ht="21" customHeight="1" thickBot="1" x14ac:dyDescent="0.35">
      <c r="A15" s="650" t="s">
        <v>440</v>
      </c>
      <c r="B15" s="652" t="s">
        <v>98</v>
      </c>
      <c r="C15" s="654" t="s">
        <v>220</v>
      </c>
      <c r="D15" s="423">
        <v>1</v>
      </c>
      <c r="E15" s="169" t="s">
        <v>98</v>
      </c>
      <c r="F15" s="424">
        <v>0</v>
      </c>
      <c r="G15" s="423">
        <v>0</v>
      </c>
      <c r="H15" s="169" t="s">
        <v>98</v>
      </c>
      <c r="I15" s="424">
        <v>0</v>
      </c>
      <c r="J15" s="98"/>
      <c r="K15" s="97"/>
      <c r="L15" s="98"/>
      <c r="M15" s="98"/>
      <c r="N15" s="97"/>
      <c r="O15" s="98"/>
      <c r="P15" s="98"/>
      <c r="Q15" s="98"/>
      <c r="R15" s="98"/>
      <c r="S15" s="98"/>
      <c r="T15" s="98"/>
      <c r="U15" s="630"/>
      <c r="V15" s="630"/>
      <c r="W15" s="97"/>
      <c r="Y15" s="353"/>
      <c r="Z15" s="353"/>
      <c r="AA15" s="354"/>
    </row>
    <row r="16" spans="1:27" ht="21" customHeight="1" thickBot="1" x14ac:dyDescent="0.4">
      <c r="A16" s="651"/>
      <c r="B16" s="653"/>
      <c r="C16" s="655"/>
      <c r="D16" s="656" t="s">
        <v>448</v>
      </c>
      <c r="E16" s="648"/>
      <c r="F16" s="648"/>
      <c r="G16" s="648"/>
      <c r="H16" s="648"/>
      <c r="I16" s="649"/>
      <c r="J16" s="98"/>
      <c r="K16" s="97"/>
      <c r="L16" s="98"/>
      <c r="M16" s="98"/>
      <c r="N16" s="97"/>
      <c r="O16" s="98"/>
      <c r="P16" s="98"/>
      <c r="Q16" s="98"/>
      <c r="R16" s="98"/>
      <c r="S16" s="98"/>
      <c r="T16" s="98"/>
      <c r="U16" s="97"/>
      <c r="V16" s="97"/>
      <c r="W16" s="97"/>
      <c r="Y16" s="353"/>
      <c r="Z16" s="353"/>
      <c r="AA16" s="354"/>
    </row>
    <row r="17" spans="1:245" ht="21" customHeight="1" thickBot="1" x14ac:dyDescent="0.35">
      <c r="A17" s="428"/>
      <c r="B17" s="428"/>
      <c r="C17" s="429"/>
      <c r="D17" s="430"/>
      <c r="E17" s="97"/>
      <c r="F17" s="98"/>
      <c r="G17" s="98"/>
      <c r="H17" s="97"/>
      <c r="I17" s="98"/>
      <c r="J17" s="98"/>
      <c r="K17" s="97"/>
      <c r="L17" s="98"/>
      <c r="M17" s="98"/>
      <c r="N17" s="97"/>
      <c r="O17" s="98"/>
      <c r="P17" s="98"/>
      <c r="Q17" s="98"/>
      <c r="R17" s="98"/>
      <c r="S17" s="98"/>
      <c r="T17" s="98"/>
      <c r="U17" s="97"/>
      <c r="V17" s="97"/>
      <c r="W17" s="97"/>
      <c r="Y17" s="100"/>
      <c r="Z17" s="100"/>
      <c r="AA17" s="101"/>
    </row>
    <row r="18" spans="1:245" ht="21" customHeight="1" thickBot="1" x14ac:dyDescent="0.35">
      <c r="A18" s="170"/>
      <c r="B18" s="631" t="s">
        <v>184</v>
      </c>
      <c r="C18" s="631"/>
      <c r="D18" s="98"/>
      <c r="E18" s="97"/>
      <c r="F18" s="98"/>
      <c r="G18" s="98"/>
      <c r="H18" s="97"/>
      <c r="I18" s="98"/>
      <c r="J18" s="98"/>
      <c r="K18" s="97"/>
      <c r="L18" s="98"/>
      <c r="M18" s="98"/>
      <c r="N18" s="97"/>
      <c r="O18" s="98"/>
      <c r="P18" s="98"/>
      <c r="Q18" s="98"/>
      <c r="R18" s="98"/>
      <c r="S18" s="98"/>
      <c r="T18" s="98"/>
      <c r="U18" s="97"/>
      <c r="V18" s="97"/>
      <c r="W18" s="97"/>
      <c r="Y18" s="100"/>
      <c r="Z18" s="100"/>
      <c r="AA18" s="101"/>
    </row>
    <row r="19" spans="1:245" ht="21" customHeight="1" x14ac:dyDescent="0.3">
      <c r="A19" s="170"/>
      <c r="B19" s="171" t="s">
        <v>37</v>
      </c>
      <c r="C19" s="172" t="s">
        <v>440</v>
      </c>
      <c r="D19" s="98"/>
      <c r="E19" s="97"/>
      <c r="F19" s="98"/>
      <c r="G19" s="98"/>
      <c r="H19" s="97"/>
      <c r="I19" s="98"/>
      <c r="J19" s="98"/>
      <c r="K19" s="97"/>
      <c r="L19" s="98"/>
      <c r="M19" s="98"/>
      <c r="N19" s="97"/>
      <c r="O19" s="98"/>
      <c r="P19" s="98"/>
      <c r="Q19" s="98"/>
      <c r="R19" s="98"/>
      <c r="S19" s="98"/>
      <c r="T19" s="98"/>
      <c r="U19" s="97"/>
      <c r="V19" s="97"/>
      <c r="W19" s="97"/>
      <c r="Y19" s="100"/>
      <c r="Z19" s="100"/>
      <c r="AA19" s="101"/>
    </row>
    <row r="20" spans="1:245" ht="21" customHeight="1" x14ac:dyDescent="0.3">
      <c r="A20" s="170"/>
      <c r="B20" s="173" t="s">
        <v>50</v>
      </c>
      <c r="C20" s="174" t="s">
        <v>220</v>
      </c>
      <c r="D20" s="98"/>
      <c r="E20" s="97"/>
      <c r="F20" s="98"/>
      <c r="G20" s="98"/>
      <c r="H20" s="97"/>
      <c r="I20" s="98"/>
      <c r="J20" s="98"/>
      <c r="K20" s="97"/>
      <c r="L20" s="98"/>
      <c r="M20" s="98"/>
      <c r="N20" s="97"/>
      <c r="O20" s="98"/>
      <c r="P20" s="98"/>
      <c r="Q20" s="98"/>
      <c r="R20" s="98"/>
      <c r="S20" s="98"/>
      <c r="T20" s="98"/>
      <c r="U20" s="97"/>
      <c r="V20" s="97"/>
      <c r="W20" s="97"/>
      <c r="Y20" s="100"/>
      <c r="Z20" s="100"/>
      <c r="AA20" s="101"/>
    </row>
    <row r="21" spans="1:245" s="96" customFormat="1" ht="21" customHeight="1" x14ac:dyDescent="0.3">
      <c r="A21" s="170"/>
      <c r="B21" s="173" t="s">
        <v>40</v>
      </c>
      <c r="C21" s="174" t="s">
        <v>439</v>
      </c>
      <c r="D21" s="98"/>
      <c r="E21" s="97"/>
      <c r="F21" s="98"/>
      <c r="G21" s="98"/>
      <c r="H21" s="97"/>
      <c r="I21" s="98"/>
      <c r="J21" s="98"/>
      <c r="K21" s="97"/>
      <c r="L21" s="98"/>
      <c r="M21" s="98"/>
      <c r="N21" s="97"/>
      <c r="O21" s="98"/>
      <c r="P21" s="98"/>
      <c r="Q21" s="98"/>
      <c r="R21" s="98"/>
      <c r="S21" s="98"/>
      <c r="T21" s="98"/>
      <c r="U21" s="97"/>
      <c r="V21" s="97"/>
      <c r="W21" s="97"/>
      <c r="X21" s="74"/>
      <c r="Y21" s="100"/>
      <c r="Z21" s="100"/>
      <c r="AA21" s="101"/>
      <c r="AB21" s="78"/>
      <c r="AC21" s="78"/>
      <c r="AD21" s="78"/>
      <c r="AE21" s="78"/>
      <c r="AF21" s="78"/>
      <c r="AG21" s="78"/>
      <c r="AH21" s="78"/>
      <c r="AI21" s="78"/>
      <c r="AJ21" s="78"/>
      <c r="AK21" s="78"/>
      <c r="AL21" s="78"/>
      <c r="AM21" s="78"/>
      <c r="AN21" s="78"/>
      <c r="AO21" s="78"/>
      <c r="AP21" s="78"/>
      <c r="AQ21" s="78"/>
      <c r="AR21" s="78"/>
      <c r="AS21" s="78"/>
      <c r="AT21" s="78"/>
      <c r="AU21" s="78"/>
      <c r="AV21" s="78"/>
      <c r="AW21" s="78"/>
      <c r="AX21" s="78"/>
      <c r="AY21" s="78"/>
      <c r="AZ21" s="78"/>
      <c r="BA21" s="78"/>
      <c r="BB21" s="78"/>
      <c r="BC21" s="78"/>
      <c r="BD21" s="78"/>
      <c r="BE21" s="78"/>
      <c r="BF21" s="78"/>
      <c r="BG21" s="78"/>
      <c r="BH21" s="78"/>
      <c r="BI21" s="78"/>
      <c r="BJ21" s="78"/>
      <c r="BK21" s="78"/>
      <c r="BL21" s="78"/>
      <c r="BM21" s="78"/>
      <c r="BN21" s="78"/>
      <c r="BO21" s="78"/>
      <c r="BP21" s="78"/>
      <c r="BQ21" s="78"/>
      <c r="BR21" s="78"/>
      <c r="BS21" s="78"/>
      <c r="BT21" s="78"/>
      <c r="BU21" s="78"/>
      <c r="BV21" s="78"/>
      <c r="BW21" s="78"/>
      <c r="BX21" s="78"/>
      <c r="BY21" s="78"/>
      <c r="BZ21" s="78"/>
      <c r="CA21" s="78"/>
      <c r="CB21" s="78"/>
      <c r="CC21" s="78"/>
      <c r="CD21" s="78"/>
      <c r="CE21" s="78"/>
      <c r="CF21" s="78"/>
      <c r="CG21" s="78"/>
      <c r="CH21" s="78"/>
      <c r="CI21" s="78"/>
      <c r="CJ21" s="78"/>
      <c r="CK21" s="78"/>
      <c r="CL21" s="78"/>
      <c r="CM21" s="78"/>
      <c r="CN21" s="78"/>
      <c r="CO21" s="78"/>
      <c r="CP21" s="78"/>
      <c r="CQ21" s="78"/>
      <c r="CR21" s="78"/>
      <c r="CS21" s="78"/>
      <c r="CT21" s="78"/>
      <c r="CU21" s="78"/>
      <c r="CV21" s="78"/>
      <c r="CW21" s="78"/>
      <c r="CX21" s="78"/>
      <c r="CY21" s="78"/>
      <c r="CZ21" s="78"/>
      <c r="DA21" s="78"/>
      <c r="DB21" s="78"/>
      <c r="DC21" s="78"/>
      <c r="DD21" s="78"/>
      <c r="DE21" s="78"/>
      <c r="DF21" s="78"/>
      <c r="DG21" s="78"/>
      <c r="DH21" s="78"/>
      <c r="DI21" s="78"/>
      <c r="DJ21" s="78"/>
      <c r="DK21" s="78"/>
      <c r="DL21" s="78"/>
      <c r="DM21" s="78"/>
      <c r="DN21" s="78"/>
      <c r="DO21" s="78"/>
      <c r="DP21" s="78"/>
      <c r="DQ21" s="78"/>
      <c r="DR21" s="78"/>
      <c r="DS21" s="78"/>
      <c r="DT21" s="78"/>
      <c r="DU21" s="78"/>
      <c r="DV21" s="78"/>
      <c r="DW21" s="78"/>
      <c r="DX21" s="78"/>
      <c r="DY21" s="78"/>
      <c r="DZ21" s="78"/>
      <c r="EA21" s="78"/>
      <c r="EB21" s="78"/>
      <c r="EC21" s="78"/>
      <c r="ED21" s="78"/>
      <c r="EE21" s="78"/>
      <c r="EF21" s="78"/>
      <c r="EG21" s="78"/>
      <c r="EH21" s="78"/>
      <c r="EI21" s="78"/>
      <c r="EJ21" s="78"/>
      <c r="EK21" s="78"/>
      <c r="EL21" s="78"/>
      <c r="EM21" s="78"/>
      <c r="EN21" s="78"/>
      <c r="EO21" s="78"/>
      <c r="EP21" s="78"/>
      <c r="EQ21" s="78"/>
      <c r="ER21" s="78"/>
      <c r="ES21" s="78"/>
      <c r="ET21" s="78"/>
      <c r="EU21" s="78"/>
      <c r="EV21" s="78"/>
      <c r="EW21" s="78"/>
      <c r="EX21" s="78"/>
      <c r="EY21" s="78"/>
      <c r="EZ21" s="78"/>
      <c r="FA21" s="78"/>
      <c r="FB21" s="78"/>
      <c r="FC21" s="78"/>
      <c r="FD21" s="78"/>
      <c r="FE21" s="78"/>
      <c r="FF21" s="78"/>
      <c r="FG21" s="78"/>
      <c r="FH21" s="78"/>
      <c r="FI21" s="78"/>
      <c r="FJ21" s="78"/>
      <c r="FK21" s="78"/>
      <c r="FL21" s="78"/>
      <c r="FM21" s="78"/>
      <c r="FN21" s="78"/>
      <c r="FO21" s="78"/>
      <c r="FP21" s="78"/>
      <c r="FQ21" s="78"/>
      <c r="FR21" s="78"/>
      <c r="FS21" s="78"/>
      <c r="FT21" s="78"/>
      <c r="FU21" s="78"/>
      <c r="FV21" s="78"/>
      <c r="FW21" s="78"/>
      <c r="FX21" s="78"/>
      <c r="FY21" s="78"/>
      <c r="FZ21" s="78"/>
      <c r="GA21" s="78"/>
      <c r="GB21" s="78"/>
      <c r="GC21" s="78"/>
      <c r="GD21" s="78"/>
      <c r="GE21" s="78"/>
      <c r="GF21" s="78"/>
      <c r="GG21" s="78"/>
      <c r="GH21" s="78"/>
      <c r="GI21" s="78"/>
      <c r="GJ21" s="78"/>
      <c r="GK21" s="78"/>
      <c r="GL21" s="78"/>
      <c r="GM21" s="78"/>
      <c r="GN21" s="78"/>
      <c r="GO21" s="78"/>
      <c r="GP21" s="78"/>
      <c r="GQ21" s="78"/>
      <c r="GR21" s="78"/>
      <c r="GS21" s="78"/>
      <c r="GT21" s="78"/>
      <c r="GU21" s="78"/>
      <c r="GV21" s="78"/>
      <c r="GW21" s="78"/>
      <c r="GX21" s="78"/>
      <c r="GY21" s="78"/>
      <c r="GZ21" s="78"/>
      <c r="HA21" s="78"/>
      <c r="HB21" s="78"/>
      <c r="HC21" s="78"/>
      <c r="HD21" s="78"/>
      <c r="HE21" s="78"/>
      <c r="HF21" s="78"/>
      <c r="HG21" s="78"/>
      <c r="HH21" s="78"/>
      <c r="HI21" s="78"/>
      <c r="HJ21" s="78"/>
      <c r="HK21" s="78"/>
      <c r="HL21" s="78"/>
      <c r="HM21" s="78"/>
      <c r="HN21" s="78"/>
      <c r="HO21" s="78"/>
      <c r="HP21" s="78"/>
      <c r="HQ21" s="78"/>
      <c r="HR21" s="78"/>
      <c r="HS21" s="78"/>
      <c r="HT21" s="78"/>
      <c r="HU21" s="78"/>
      <c r="HV21" s="78"/>
      <c r="HW21" s="78"/>
      <c r="HX21" s="78"/>
      <c r="HY21" s="78"/>
      <c r="HZ21" s="78"/>
      <c r="IA21" s="78"/>
      <c r="IB21" s="78"/>
      <c r="IC21" s="78"/>
      <c r="ID21" s="78"/>
      <c r="IE21" s="78"/>
      <c r="IF21" s="78"/>
      <c r="IG21" s="78"/>
      <c r="IH21" s="78"/>
      <c r="II21" s="78"/>
      <c r="IJ21" s="78"/>
      <c r="IK21" s="78"/>
    </row>
    <row r="22" spans="1:245" s="96" customFormat="1" ht="21" customHeight="1" thickBot="1" x14ac:dyDescent="0.35">
      <c r="A22" s="170"/>
      <c r="B22" s="175" t="s">
        <v>42</v>
      </c>
      <c r="C22" s="176" t="s">
        <v>441</v>
      </c>
      <c r="D22" s="98"/>
      <c r="E22" s="97"/>
      <c r="F22" s="98"/>
      <c r="G22" s="98"/>
      <c r="H22" s="97"/>
      <c r="I22" s="98"/>
      <c r="J22" s="98"/>
      <c r="K22" s="97"/>
      <c r="L22" s="98"/>
      <c r="M22" s="98"/>
      <c r="N22" s="97"/>
      <c r="O22" s="98"/>
      <c r="P22" s="98"/>
      <c r="Q22" s="98"/>
      <c r="R22" s="98"/>
      <c r="S22" s="98"/>
      <c r="T22" s="98"/>
      <c r="U22" s="97"/>
      <c r="V22" s="97"/>
      <c r="W22" s="97"/>
      <c r="X22" s="74"/>
      <c r="Y22" s="100"/>
      <c r="Z22" s="100"/>
      <c r="AA22" s="101"/>
      <c r="AB22" s="78"/>
      <c r="AC22" s="78"/>
      <c r="AD22" s="78"/>
      <c r="AE22" s="78"/>
      <c r="AF22" s="78"/>
      <c r="AG22" s="78"/>
      <c r="AH22" s="78"/>
      <c r="AI22" s="78"/>
      <c r="AJ22" s="78"/>
      <c r="AK22" s="78"/>
      <c r="AL22" s="78"/>
      <c r="AM22" s="78"/>
      <c r="AN22" s="78"/>
      <c r="AO22" s="78"/>
      <c r="AP22" s="78"/>
      <c r="AQ22" s="78"/>
      <c r="AR22" s="78"/>
      <c r="AS22" s="78"/>
      <c r="AT22" s="78"/>
      <c r="AU22" s="78"/>
      <c r="AV22" s="78"/>
      <c r="AW22" s="78"/>
      <c r="AX22" s="78"/>
      <c r="AY22" s="78"/>
      <c r="AZ22" s="78"/>
      <c r="BA22" s="78"/>
      <c r="BB22" s="78"/>
      <c r="BC22" s="78"/>
      <c r="BD22" s="78"/>
      <c r="BE22" s="78"/>
      <c r="BF22" s="78"/>
      <c r="BG22" s="78"/>
      <c r="BH22" s="78"/>
      <c r="BI22" s="78"/>
      <c r="BJ22" s="78"/>
      <c r="BK22" s="78"/>
      <c r="BL22" s="78"/>
      <c r="BM22" s="78"/>
      <c r="BN22" s="78"/>
      <c r="BO22" s="78"/>
      <c r="BP22" s="78"/>
      <c r="BQ22" s="78"/>
      <c r="BR22" s="78"/>
      <c r="BS22" s="78"/>
      <c r="BT22" s="78"/>
      <c r="BU22" s="78"/>
      <c r="BV22" s="78"/>
      <c r="BW22" s="78"/>
      <c r="BX22" s="78"/>
      <c r="BY22" s="78"/>
      <c r="BZ22" s="78"/>
      <c r="CA22" s="78"/>
      <c r="CB22" s="78"/>
      <c r="CC22" s="78"/>
      <c r="CD22" s="78"/>
      <c r="CE22" s="78"/>
      <c r="CF22" s="78"/>
      <c r="CG22" s="78"/>
      <c r="CH22" s="78"/>
      <c r="CI22" s="78"/>
      <c r="CJ22" s="78"/>
      <c r="CK22" s="78"/>
      <c r="CL22" s="78"/>
      <c r="CM22" s="78"/>
      <c r="CN22" s="78"/>
      <c r="CO22" s="78"/>
      <c r="CP22" s="78"/>
      <c r="CQ22" s="78"/>
      <c r="CR22" s="78"/>
      <c r="CS22" s="78"/>
      <c r="CT22" s="78"/>
      <c r="CU22" s="78"/>
      <c r="CV22" s="78"/>
      <c r="CW22" s="78"/>
      <c r="CX22" s="78"/>
      <c r="CY22" s="78"/>
      <c r="CZ22" s="78"/>
      <c r="DA22" s="78"/>
      <c r="DB22" s="78"/>
      <c r="DC22" s="78"/>
      <c r="DD22" s="78"/>
      <c r="DE22" s="78"/>
      <c r="DF22" s="78"/>
      <c r="DG22" s="78"/>
      <c r="DH22" s="78"/>
      <c r="DI22" s="78"/>
      <c r="DJ22" s="78"/>
      <c r="DK22" s="78"/>
      <c r="DL22" s="78"/>
      <c r="DM22" s="78"/>
      <c r="DN22" s="78"/>
      <c r="DO22" s="78"/>
      <c r="DP22" s="78"/>
      <c r="DQ22" s="78"/>
      <c r="DR22" s="78"/>
      <c r="DS22" s="78"/>
      <c r="DT22" s="78"/>
      <c r="DU22" s="78"/>
      <c r="DV22" s="78"/>
      <c r="DW22" s="78"/>
      <c r="DX22" s="78"/>
      <c r="DY22" s="78"/>
      <c r="DZ22" s="78"/>
      <c r="EA22" s="78"/>
      <c r="EB22" s="78"/>
      <c r="EC22" s="78"/>
      <c r="ED22" s="78"/>
      <c r="EE22" s="78"/>
      <c r="EF22" s="78"/>
      <c r="EG22" s="78"/>
      <c r="EH22" s="78"/>
      <c r="EI22" s="78"/>
      <c r="EJ22" s="78"/>
      <c r="EK22" s="78"/>
      <c r="EL22" s="78"/>
      <c r="EM22" s="78"/>
      <c r="EN22" s="78"/>
      <c r="EO22" s="78"/>
      <c r="EP22" s="78"/>
      <c r="EQ22" s="78"/>
      <c r="ER22" s="78"/>
      <c r="ES22" s="78"/>
      <c r="ET22" s="78"/>
      <c r="EU22" s="78"/>
      <c r="EV22" s="78"/>
      <c r="EW22" s="78"/>
      <c r="EX22" s="78"/>
      <c r="EY22" s="78"/>
      <c r="EZ22" s="78"/>
      <c r="FA22" s="78"/>
      <c r="FB22" s="78"/>
      <c r="FC22" s="78"/>
      <c r="FD22" s="78"/>
      <c r="FE22" s="78"/>
      <c r="FF22" s="78"/>
      <c r="FG22" s="78"/>
      <c r="FH22" s="78"/>
      <c r="FI22" s="78"/>
      <c r="FJ22" s="78"/>
      <c r="FK22" s="78"/>
      <c r="FL22" s="78"/>
      <c r="FM22" s="78"/>
      <c r="FN22" s="78"/>
      <c r="FO22" s="78"/>
      <c r="FP22" s="78"/>
      <c r="FQ22" s="78"/>
      <c r="FR22" s="78"/>
      <c r="FS22" s="78"/>
      <c r="FT22" s="78"/>
      <c r="FU22" s="78"/>
      <c r="FV22" s="78"/>
      <c r="FW22" s="78"/>
      <c r="FX22" s="78"/>
      <c r="FY22" s="78"/>
      <c r="FZ22" s="78"/>
      <c r="GA22" s="78"/>
      <c r="GB22" s="78"/>
      <c r="GC22" s="78"/>
      <c r="GD22" s="78"/>
      <c r="GE22" s="78"/>
      <c r="GF22" s="78"/>
      <c r="GG22" s="78"/>
      <c r="GH22" s="78"/>
      <c r="GI22" s="78"/>
      <c r="GJ22" s="78"/>
      <c r="GK22" s="78"/>
      <c r="GL22" s="78"/>
      <c r="GM22" s="78"/>
      <c r="GN22" s="78"/>
      <c r="GO22" s="78"/>
      <c r="GP22" s="78"/>
      <c r="GQ22" s="78"/>
      <c r="GR22" s="78"/>
      <c r="GS22" s="78"/>
      <c r="GT22" s="78"/>
      <c r="GU22" s="78"/>
      <c r="GV22" s="78"/>
      <c r="GW22" s="78"/>
      <c r="GX22" s="78"/>
      <c r="GY22" s="78"/>
      <c r="GZ22" s="78"/>
      <c r="HA22" s="78"/>
      <c r="HB22" s="78"/>
      <c r="HC22" s="78"/>
      <c r="HD22" s="78"/>
      <c r="HE22" s="78"/>
      <c r="HF22" s="78"/>
      <c r="HG22" s="78"/>
      <c r="HH22" s="78"/>
      <c r="HI22" s="78"/>
      <c r="HJ22" s="78"/>
      <c r="HK22" s="78"/>
      <c r="HL22" s="78"/>
      <c r="HM22" s="78"/>
      <c r="HN22" s="78"/>
      <c r="HO22" s="78"/>
      <c r="HP22" s="78"/>
      <c r="HQ22" s="78"/>
      <c r="HR22" s="78"/>
      <c r="HS22" s="78"/>
      <c r="HT22" s="78"/>
      <c r="HU22" s="78"/>
      <c r="HV22" s="78"/>
      <c r="HW22" s="78"/>
      <c r="HX22" s="78"/>
      <c r="HY22" s="78"/>
      <c r="HZ22" s="78"/>
      <c r="IA22" s="78"/>
      <c r="IB22" s="78"/>
      <c r="IC22" s="78"/>
      <c r="ID22" s="78"/>
      <c r="IE22" s="78"/>
      <c r="IF22" s="78"/>
      <c r="IG22" s="78"/>
      <c r="IH22" s="78"/>
      <c r="II22" s="78"/>
      <c r="IJ22" s="78"/>
      <c r="IK22" s="78"/>
    </row>
    <row r="23" spans="1:245" s="96" customFormat="1" ht="20.25" customHeight="1" x14ac:dyDescent="0.25">
      <c r="A23" s="108"/>
      <c r="B23" s="108"/>
      <c r="C23" s="102"/>
      <c r="D23" s="104"/>
      <c r="E23" s="102"/>
      <c r="F23" s="104"/>
      <c r="G23" s="104"/>
      <c r="H23" s="102"/>
      <c r="I23" s="104"/>
      <c r="J23" s="104"/>
      <c r="K23" s="102"/>
      <c r="L23" s="104"/>
      <c r="M23" s="104"/>
      <c r="N23" s="102"/>
      <c r="O23" s="104"/>
      <c r="P23" s="104"/>
      <c r="Q23" s="104"/>
      <c r="R23" s="104"/>
      <c r="S23" s="104"/>
      <c r="T23" s="104"/>
      <c r="U23" s="102"/>
      <c r="V23" s="102"/>
      <c r="W23" s="102"/>
      <c r="X23" s="105"/>
      <c r="Y23" s="106"/>
      <c r="Z23" s="106"/>
      <c r="AA23" s="107"/>
    </row>
    <row r="24" spans="1:245" s="109" customFormat="1" ht="18" x14ac:dyDescent="0.25">
      <c r="A24" s="103" t="s">
        <v>185</v>
      </c>
      <c r="B24" s="108"/>
      <c r="C24" s="102"/>
      <c r="D24" s="104"/>
      <c r="E24" s="102"/>
      <c r="F24" s="104"/>
      <c r="G24" s="104"/>
      <c r="H24" s="102"/>
      <c r="I24" s="104"/>
      <c r="J24" s="104"/>
      <c r="K24" s="102"/>
      <c r="L24" s="104"/>
      <c r="M24" s="104"/>
      <c r="N24" s="102"/>
      <c r="O24" s="104"/>
      <c r="P24" s="104"/>
      <c r="Q24" s="104"/>
      <c r="R24" s="104"/>
      <c r="S24" s="104"/>
      <c r="T24" s="104"/>
      <c r="U24" s="102"/>
      <c r="V24" s="102"/>
      <c r="W24" s="102"/>
      <c r="X24" s="105"/>
      <c r="Y24" s="106"/>
      <c r="Z24" s="106"/>
      <c r="AA24" s="107"/>
      <c r="AB24" s="96"/>
      <c r="AC24" s="96"/>
      <c r="AD24" s="96"/>
      <c r="AE24" s="96"/>
      <c r="AF24" s="96"/>
      <c r="AG24" s="96"/>
      <c r="AH24" s="96"/>
      <c r="AI24" s="96"/>
      <c r="AJ24" s="96"/>
      <c r="AK24" s="96"/>
      <c r="AL24" s="96"/>
      <c r="AM24" s="96"/>
      <c r="AN24" s="96"/>
      <c r="AO24" s="96"/>
      <c r="AP24" s="96"/>
      <c r="AQ24" s="96"/>
      <c r="AR24" s="96"/>
      <c r="AS24" s="96"/>
      <c r="AT24" s="96"/>
      <c r="AU24" s="96"/>
      <c r="AV24" s="96"/>
      <c r="AW24" s="96"/>
      <c r="AX24" s="96"/>
      <c r="AY24" s="96"/>
      <c r="AZ24" s="96"/>
      <c r="BA24" s="96"/>
      <c r="BB24" s="96"/>
      <c r="BC24" s="96"/>
      <c r="BD24" s="96"/>
      <c r="BE24" s="96"/>
      <c r="BF24" s="96"/>
      <c r="BG24" s="96"/>
      <c r="BH24" s="96"/>
      <c r="BI24" s="96"/>
      <c r="BJ24" s="96"/>
      <c r="BK24" s="96"/>
      <c r="BL24" s="96"/>
      <c r="BM24" s="96"/>
      <c r="BN24" s="96"/>
      <c r="BO24" s="96"/>
      <c r="BP24" s="96"/>
      <c r="BQ24" s="96"/>
      <c r="BR24" s="96"/>
      <c r="BS24" s="96"/>
      <c r="BT24" s="96"/>
      <c r="BU24" s="96"/>
      <c r="BV24" s="96"/>
      <c r="BW24" s="96"/>
      <c r="BX24" s="96"/>
      <c r="BY24" s="96"/>
      <c r="BZ24" s="96"/>
      <c r="CA24" s="96"/>
      <c r="CB24" s="96"/>
      <c r="CC24" s="96"/>
      <c r="CD24" s="96"/>
      <c r="CE24" s="96"/>
      <c r="CF24" s="96"/>
      <c r="CG24" s="96"/>
      <c r="CH24" s="96"/>
      <c r="CI24" s="96"/>
      <c r="CJ24" s="96"/>
      <c r="CK24" s="96"/>
      <c r="CL24" s="96"/>
      <c r="CM24" s="96"/>
      <c r="CN24" s="96"/>
      <c r="CO24" s="96"/>
      <c r="CP24" s="96"/>
      <c r="CQ24" s="96"/>
      <c r="CR24" s="96"/>
      <c r="CS24" s="96"/>
      <c r="CT24" s="96"/>
      <c r="CU24" s="96"/>
      <c r="CV24" s="96"/>
      <c r="CW24" s="96"/>
      <c r="CX24" s="96"/>
      <c r="CY24" s="96"/>
      <c r="CZ24" s="96"/>
      <c r="DA24" s="96"/>
      <c r="DB24" s="96"/>
      <c r="DC24" s="96"/>
      <c r="DD24" s="96"/>
      <c r="DE24" s="96"/>
      <c r="DF24" s="96"/>
      <c r="DG24" s="96"/>
      <c r="DH24" s="96"/>
      <c r="DI24" s="96"/>
      <c r="DJ24" s="96"/>
      <c r="DK24" s="96"/>
      <c r="DL24" s="96"/>
      <c r="DM24" s="96"/>
      <c r="DN24" s="96"/>
      <c r="DO24" s="96"/>
      <c r="DP24" s="96"/>
      <c r="DQ24" s="96"/>
      <c r="DR24" s="96"/>
      <c r="DS24" s="96"/>
      <c r="DT24" s="96"/>
      <c r="DU24" s="96"/>
      <c r="DV24" s="96"/>
      <c r="DW24" s="96"/>
      <c r="DX24" s="96"/>
      <c r="DY24" s="96"/>
      <c r="DZ24" s="96"/>
      <c r="EA24" s="96"/>
      <c r="EB24" s="96"/>
      <c r="EC24" s="96"/>
      <c r="ED24" s="96"/>
      <c r="EE24" s="96"/>
      <c r="EF24" s="96"/>
      <c r="EG24" s="96"/>
      <c r="EH24" s="96"/>
      <c r="EI24" s="96"/>
      <c r="EJ24" s="96"/>
      <c r="EK24" s="96"/>
      <c r="EL24" s="96"/>
      <c r="EM24" s="96"/>
      <c r="EN24" s="96"/>
      <c r="EO24" s="96"/>
      <c r="EP24" s="96"/>
      <c r="EQ24" s="96"/>
      <c r="ER24" s="96"/>
      <c r="ES24" s="96"/>
      <c r="ET24" s="96"/>
      <c r="EU24" s="96"/>
      <c r="EV24" s="96"/>
      <c r="EW24" s="96"/>
      <c r="EX24" s="96"/>
      <c r="EY24" s="96"/>
      <c r="EZ24" s="96"/>
      <c r="FA24" s="96"/>
      <c r="FB24" s="96"/>
      <c r="FC24" s="96"/>
      <c r="FD24" s="96"/>
      <c r="FE24" s="96"/>
      <c r="FF24" s="96"/>
      <c r="FG24" s="96"/>
      <c r="FH24" s="96"/>
      <c r="FI24" s="96"/>
      <c r="FJ24" s="96"/>
      <c r="FK24" s="96"/>
      <c r="FL24" s="96"/>
      <c r="FM24" s="96"/>
      <c r="FN24" s="96"/>
      <c r="FO24" s="96"/>
      <c r="FP24" s="96"/>
      <c r="FQ24" s="96"/>
      <c r="FR24" s="96"/>
      <c r="FS24" s="96"/>
      <c r="FT24" s="96"/>
      <c r="FU24" s="96"/>
      <c r="FV24" s="96"/>
      <c r="FW24" s="96"/>
      <c r="FX24" s="96"/>
      <c r="FY24" s="96"/>
      <c r="FZ24" s="96"/>
      <c r="GA24" s="96"/>
      <c r="GB24" s="96"/>
      <c r="GC24" s="96"/>
      <c r="GD24" s="96"/>
      <c r="GE24" s="96"/>
      <c r="GF24" s="96"/>
      <c r="GG24" s="96"/>
      <c r="GH24" s="96"/>
      <c r="GI24" s="96"/>
      <c r="GJ24" s="96"/>
      <c r="GK24" s="96"/>
      <c r="GL24" s="96"/>
      <c r="GM24" s="96"/>
      <c r="GN24" s="96"/>
      <c r="GO24" s="96"/>
      <c r="GP24" s="96"/>
      <c r="GQ24" s="96"/>
      <c r="GR24" s="96"/>
      <c r="GS24" s="96"/>
      <c r="GT24" s="96"/>
      <c r="GU24" s="96"/>
      <c r="GV24" s="96"/>
      <c r="GW24" s="96"/>
      <c r="GX24" s="96"/>
      <c r="GY24" s="96"/>
      <c r="GZ24" s="96"/>
      <c r="HA24" s="96"/>
      <c r="HB24" s="96"/>
      <c r="HC24" s="96"/>
      <c r="HD24" s="96"/>
      <c r="HE24" s="96"/>
      <c r="HF24" s="96"/>
      <c r="HG24" s="96"/>
      <c r="HH24" s="96"/>
      <c r="HI24" s="96"/>
      <c r="HJ24" s="96"/>
      <c r="HK24" s="96"/>
      <c r="HL24" s="96"/>
      <c r="HM24" s="96"/>
      <c r="HN24" s="96"/>
      <c r="HO24" s="96"/>
      <c r="HP24" s="96"/>
      <c r="HQ24" s="96"/>
      <c r="HR24" s="96"/>
      <c r="HS24" s="96"/>
      <c r="HT24" s="96"/>
      <c r="HU24" s="96"/>
      <c r="HV24" s="96"/>
      <c r="HW24" s="96"/>
      <c r="HX24" s="96"/>
      <c r="HY24" s="96"/>
      <c r="HZ24" s="96"/>
      <c r="IA24" s="96"/>
      <c r="IB24" s="96"/>
      <c r="IC24" s="96"/>
      <c r="ID24" s="96"/>
      <c r="IE24" s="96"/>
      <c r="IF24" s="96"/>
      <c r="IG24" s="96"/>
      <c r="IH24" s="96"/>
      <c r="II24" s="96"/>
      <c r="IJ24" s="96"/>
      <c r="IK24" s="96"/>
    </row>
    <row r="25" spans="1:245" s="109" customFormat="1" ht="18" x14ac:dyDescent="0.25">
      <c r="A25" s="102"/>
      <c r="B25" s="102"/>
      <c r="C25" s="102"/>
      <c r="D25" s="104"/>
      <c r="E25" s="102"/>
      <c r="F25" s="104"/>
      <c r="G25" s="104"/>
      <c r="H25" s="102"/>
      <c r="I25" s="104"/>
      <c r="J25" s="104"/>
      <c r="K25" s="102"/>
      <c r="L25" s="104"/>
      <c r="M25" s="104"/>
      <c r="N25" s="102"/>
      <c r="O25" s="104"/>
      <c r="P25" s="104"/>
      <c r="Q25" s="104"/>
      <c r="R25" s="104"/>
      <c r="S25" s="104"/>
      <c r="T25" s="104"/>
      <c r="U25" s="102"/>
      <c r="V25" s="102"/>
      <c r="W25" s="102"/>
      <c r="X25" s="105"/>
      <c r="Y25" s="106"/>
      <c r="Z25" s="106"/>
      <c r="AA25" s="107"/>
      <c r="AB25" s="96"/>
      <c r="AC25" s="96"/>
      <c r="AD25" s="96"/>
      <c r="AE25" s="96"/>
      <c r="AF25" s="96"/>
      <c r="AG25" s="96"/>
      <c r="AH25" s="96"/>
      <c r="AI25" s="96"/>
      <c r="AJ25" s="96"/>
      <c r="AK25" s="96"/>
      <c r="AL25" s="96"/>
      <c r="AM25" s="96"/>
      <c r="AN25" s="96"/>
      <c r="AO25" s="96"/>
      <c r="AP25" s="96"/>
      <c r="AQ25" s="96"/>
      <c r="AR25" s="96"/>
      <c r="AS25" s="96"/>
      <c r="AT25" s="96"/>
      <c r="AU25" s="96"/>
      <c r="AV25" s="96"/>
      <c r="AW25" s="96"/>
      <c r="AX25" s="96"/>
      <c r="AY25" s="96"/>
      <c r="AZ25" s="96"/>
      <c r="BA25" s="96"/>
      <c r="BB25" s="96"/>
      <c r="BC25" s="96"/>
      <c r="BD25" s="96"/>
      <c r="BE25" s="96"/>
      <c r="BF25" s="96"/>
      <c r="BG25" s="96"/>
      <c r="BH25" s="96"/>
      <c r="BI25" s="96"/>
      <c r="BJ25" s="96"/>
      <c r="BK25" s="96"/>
      <c r="BL25" s="96"/>
      <c r="BM25" s="96"/>
      <c r="BN25" s="96"/>
      <c r="BO25" s="96"/>
      <c r="BP25" s="96"/>
      <c r="BQ25" s="96"/>
      <c r="BR25" s="96"/>
      <c r="BS25" s="96"/>
      <c r="BT25" s="96"/>
      <c r="BU25" s="96"/>
      <c r="BV25" s="96"/>
      <c r="BW25" s="96"/>
      <c r="BX25" s="96"/>
      <c r="BY25" s="96"/>
      <c r="BZ25" s="96"/>
      <c r="CA25" s="96"/>
      <c r="CB25" s="96"/>
      <c r="CC25" s="96"/>
      <c r="CD25" s="96"/>
      <c r="CE25" s="96"/>
      <c r="CF25" s="96"/>
      <c r="CG25" s="96"/>
      <c r="CH25" s="96"/>
      <c r="CI25" s="96"/>
      <c r="CJ25" s="96"/>
      <c r="CK25" s="96"/>
      <c r="CL25" s="96"/>
      <c r="CM25" s="96"/>
      <c r="CN25" s="96"/>
      <c r="CO25" s="96"/>
      <c r="CP25" s="96"/>
      <c r="CQ25" s="96"/>
      <c r="CR25" s="96"/>
      <c r="CS25" s="96"/>
      <c r="CT25" s="96"/>
      <c r="CU25" s="96"/>
      <c r="CV25" s="96"/>
      <c r="CW25" s="96"/>
      <c r="CX25" s="96"/>
      <c r="CY25" s="96"/>
      <c r="CZ25" s="96"/>
      <c r="DA25" s="96"/>
      <c r="DB25" s="96"/>
      <c r="DC25" s="96"/>
      <c r="DD25" s="96"/>
      <c r="DE25" s="96"/>
      <c r="DF25" s="96"/>
      <c r="DG25" s="96"/>
      <c r="DH25" s="96"/>
      <c r="DI25" s="96"/>
      <c r="DJ25" s="96"/>
      <c r="DK25" s="96"/>
      <c r="DL25" s="96"/>
      <c r="DM25" s="96"/>
      <c r="DN25" s="96"/>
      <c r="DO25" s="96"/>
      <c r="DP25" s="96"/>
      <c r="DQ25" s="96"/>
      <c r="DR25" s="96"/>
      <c r="DS25" s="96"/>
      <c r="DT25" s="96"/>
      <c r="DU25" s="96"/>
      <c r="DV25" s="96"/>
      <c r="DW25" s="96"/>
      <c r="DX25" s="96"/>
      <c r="DY25" s="96"/>
      <c r="DZ25" s="96"/>
      <c r="EA25" s="96"/>
      <c r="EB25" s="96"/>
      <c r="EC25" s="96"/>
      <c r="ED25" s="96"/>
      <c r="EE25" s="96"/>
      <c r="EF25" s="96"/>
      <c r="EG25" s="96"/>
      <c r="EH25" s="96"/>
      <c r="EI25" s="96"/>
      <c r="EJ25" s="96"/>
      <c r="EK25" s="96"/>
      <c r="EL25" s="96"/>
      <c r="EM25" s="96"/>
      <c r="EN25" s="96"/>
      <c r="EO25" s="96"/>
      <c r="EP25" s="96"/>
      <c r="EQ25" s="96"/>
      <c r="ER25" s="96"/>
      <c r="ES25" s="96"/>
      <c r="ET25" s="96"/>
      <c r="EU25" s="96"/>
      <c r="EV25" s="96"/>
      <c r="EW25" s="96"/>
      <c r="EX25" s="96"/>
      <c r="EY25" s="96"/>
      <c r="EZ25" s="96"/>
      <c r="FA25" s="96"/>
      <c r="FB25" s="96"/>
      <c r="FC25" s="96"/>
      <c r="FD25" s="96"/>
      <c r="FE25" s="96"/>
      <c r="FF25" s="96"/>
      <c r="FG25" s="96"/>
      <c r="FH25" s="96"/>
      <c r="FI25" s="96"/>
      <c r="FJ25" s="96"/>
      <c r="FK25" s="96"/>
      <c r="FL25" s="96"/>
      <c r="FM25" s="96"/>
      <c r="FN25" s="96"/>
      <c r="FO25" s="96"/>
      <c r="FP25" s="96"/>
      <c r="FQ25" s="96"/>
      <c r="FR25" s="96"/>
      <c r="FS25" s="96"/>
      <c r="FT25" s="96"/>
      <c r="FU25" s="96"/>
      <c r="FV25" s="96"/>
      <c r="FW25" s="96"/>
      <c r="FX25" s="96"/>
      <c r="FY25" s="96"/>
      <c r="FZ25" s="96"/>
      <c r="GA25" s="96"/>
      <c r="GB25" s="96"/>
      <c r="GC25" s="96"/>
      <c r="GD25" s="96"/>
      <c r="GE25" s="96"/>
      <c r="GF25" s="96"/>
      <c r="GG25" s="96"/>
      <c r="GH25" s="96"/>
      <c r="GI25" s="96"/>
      <c r="GJ25" s="96"/>
      <c r="GK25" s="96"/>
      <c r="GL25" s="96"/>
      <c r="GM25" s="96"/>
      <c r="GN25" s="96"/>
      <c r="GO25" s="96"/>
      <c r="GP25" s="96"/>
      <c r="GQ25" s="96"/>
      <c r="GR25" s="96"/>
      <c r="GS25" s="96"/>
      <c r="GT25" s="96"/>
      <c r="GU25" s="96"/>
      <c r="GV25" s="96"/>
      <c r="GW25" s="96"/>
      <c r="GX25" s="96"/>
      <c r="GY25" s="96"/>
      <c r="GZ25" s="96"/>
      <c r="HA25" s="96"/>
      <c r="HB25" s="96"/>
      <c r="HC25" s="96"/>
      <c r="HD25" s="96"/>
      <c r="HE25" s="96"/>
      <c r="HF25" s="96"/>
      <c r="HG25" s="96"/>
      <c r="HH25" s="96"/>
      <c r="HI25" s="96"/>
      <c r="HJ25" s="96"/>
      <c r="HK25" s="96"/>
      <c r="HL25" s="96"/>
      <c r="HM25" s="96"/>
      <c r="HN25" s="96"/>
      <c r="HO25" s="96"/>
      <c r="HP25" s="96"/>
      <c r="HQ25" s="96"/>
      <c r="HR25" s="96"/>
      <c r="HS25" s="96"/>
      <c r="HT25" s="96"/>
      <c r="HU25" s="96"/>
      <c r="HV25" s="96"/>
      <c r="HW25" s="96"/>
      <c r="HX25" s="96"/>
      <c r="HY25" s="96"/>
      <c r="HZ25" s="96"/>
      <c r="IA25" s="96"/>
      <c r="IB25" s="96"/>
      <c r="IC25" s="96"/>
      <c r="ID25" s="96"/>
      <c r="IE25" s="96"/>
      <c r="IF25" s="96"/>
      <c r="IG25" s="96"/>
      <c r="IH25" s="96"/>
      <c r="II25" s="96"/>
      <c r="IJ25" s="96"/>
      <c r="IK25" s="96"/>
    </row>
    <row r="26" spans="1:245" s="109" customFormat="1" x14ac:dyDescent="0.25">
      <c r="A26" s="584" t="s">
        <v>101</v>
      </c>
      <c r="B26" s="584"/>
      <c r="C26" s="584"/>
      <c r="D26" s="584"/>
      <c r="E26" s="584"/>
      <c r="F26" s="584"/>
      <c r="G26" s="584"/>
      <c r="H26" s="584"/>
      <c r="I26" s="584"/>
      <c r="J26" s="584"/>
      <c r="K26" s="584"/>
      <c r="L26" s="584"/>
      <c r="M26" s="584"/>
      <c r="N26" s="584"/>
      <c r="O26" s="584"/>
      <c r="P26" s="584"/>
      <c r="Q26" s="584"/>
      <c r="R26" s="584"/>
      <c r="S26" s="584"/>
      <c r="T26" s="584"/>
      <c r="U26" s="584"/>
      <c r="V26" s="584"/>
      <c r="W26" s="584"/>
      <c r="X26" s="111"/>
      <c r="Y26" s="112"/>
      <c r="Z26" s="112"/>
      <c r="AA26" s="113"/>
    </row>
    <row r="27" spans="1:245" s="109" customFormat="1" ht="18" x14ac:dyDescent="0.25">
      <c r="A27" s="585" t="s">
        <v>244</v>
      </c>
      <c r="B27" s="585"/>
      <c r="C27" s="585"/>
      <c r="D27" s="585"/>
      <c r="E27" s="585"/>
      <c r="F27" s="585"/>
      <c r="G27" s="585"/>
      <c r="H27" s="585"/>
      <c r="I27" s="585"/>
      <c r="J27" s="585"/>
      <c r="K27" s="585"/>
      <c r="L27" s="585"/>
      <c r="M27" s="585"/>
      <c r="N27" s="585"/>
      <c r="O27" s="585"/>
      <c r="P27" s="585"/>
      <c r="Q27" s="585"/>
      <c r="R27" s="585"/>
      <c r="S27" s="585"/>
      <c r="T27" s="585"/>
      <c r="U27" s="585"/>
      <c r="V27" s="585"/>
      <c r="W27" s="585"/>
    </row>
    <row r="28" spans="1:245" s="109" customFormat="1" ht="18" x14ac:dyDescent="0.25">
      <c r="A28" s="585" t="s">
        <v>444</v>
      </c>
      <c r="B28" s="585"/>
      <c r="C28" s="585"/>
      <c r="D28" s="585"/>
      <c r="E28" s="585"/>
      <c r="F28" s="585"/>
      <c r="G28" s="585"/>
      <c r="H28" s="585"/>
      <c r="I28" s="585"/>
      <c r="J28" s="585"/>
      <c r="K28" s="585"/>
      <c r="L28" s="585"/>
      <c r="M28" s="585"/>
      <c r="N28" s="585"/>
      <c r="O28" s="585"/>
      <c r="P28" s="585"/>
      <c r="Q28" s="585"/>
      <c r="R28" s="585"/>
      <c r="S28" s="585"/>
      <c r="T28" s="585"/>
      <c r="U28" s="585"/>
      <c r="V28" s="585"/>
      <c r="W28" s="585"/>
    </row>
    <row r="29" spans="1:245" s="109" customFormat="1" ht="18" x14ac:dyDescent="0.25">
      <c r="A29" s="585"/>
      <c r="B29" s="585"/>
      <c r="C29" s="585"/>
      <c r="D29" s="585"/>
      <c r="E29" s="585"/>
      <c r="F29" s="585"/>
      <c r="G29" s="585"/>
      <c r="H29" s="585"/>
      <c r="I29" s="585"/>
      <c r="J29" s="585"/>
      <c r="K29" s="585"/>
      <c r="L29" s="585"/>
      <c r="M29" s="585"/>
      <c r="N29" s="585"/>
      <c r="O29" s="585"/>
      <c r="P29" s="585"/>
      <c r="Q29" s="585"/>
      <c r="R29" s="585"/>
      <c r="S29" s="585"/>
      <c r="T29" s="585"/>
      <c r="U29" s="585"/>
      <c r="V29" s="585"/>
      <c r="W29" s="585"/>
    </row>
    <row r="30" spans="1:245" s="109" customFormat="1" ht="18" x14ac:dyDescent="0.25">
      <c r="A30" s="585"/>
      <c r="B30" s="585"/>
      <c r="C30" s="585"/>
      <c r="D30" s="585"/>
      <c r="E30" s="585"/>
      <c r="F30" s="585"/>
      <c r="G30" s="585"/>
      <c r="H30" s="585"/>
      <c r="I30" s="585"/>
      <c r="J30" s="585"/>
      <c r="K30" s="585"/>
      <c r="L30" s="585"/>
      <c r="M30" s="585"/>
      <c r="N30" s="585"/>
      <c r="O30" s="585"/>
      <c r="P30" s="585"/>
      <c r="Q30" s="585"/>
      <c r="R30" s="585"/>
      <c r="S30" s="585"/>
      <c r="T30" s="585"/>
      <c r="U30" s="585"/>
      <c r="V30" s="585"/>
      <c r="W30" s="585"/>
    </row>
    <row r="31" spans="1:245" s="109" customFormat="1" ht="18" x14ac:dyDescent="0.25">
      <c r="A31" s="581" t="s">
        <v>242</v>
      </c>
      <c r="B31" s="581"/>
      <c r="C31" s="581"/>
      <c r="D31" s="581"/>
      <c r="E31" s="581"/>
      <c r="F31" s="581"/>
      <c r="G31" s="581"/>
      <c r="H31" s="581"/>
      <c r="I31" s="581"/>
      <c r="J31" s="581"/>
      <c r="K31" s="581"/>
      <c r="L31" s="581"/>
      <c r="M31" s="581"/>
      <c r="N31" s="581"/>
      <c r="O31" s="581"/>
      <c r="P31" s="581"/>
      <c r="Q31" s="581"/>
      <c r="R31" s="581"/>
      <c r="S31" s="581"/>
      <c r="T31" s="581"/>
      <c r="U31" s="581"/>
      <c r="V31" s="581"/>
      <c r="W31" s="581"/>
      <c r="X31" s="111"/>
    </row>
    <row r="32" spans="1:245" s="109" customFormat="1" ht="18" x14ac:dyDescent="0.25">
      <c r="A32" s="581" t="s">
        <v>445</v>
      </c>
      <c r="B32" s="581"/>
      <c r="C32" s="581"/>
      <c r="D32" s="581"/>
      <c r="E32" s="581"/>
      <c r="F32" s="581"/>
      <c r="G32" s="581"/>
      <c r="H32" s="581"/>
      <c r="I32" s="581"/>
      <c r="J32" s="581"/>
      <c r="K32" s="581"/>
      <c r="L32" s="581"/>
      <c r="M32" s="581"/>
      <c r="N32" s="581"/>
      <c r="O32" s="581"/>
      <c r="P32" s="581"/>
      <c r="Q32" s="581"/>
      <c r="R32" s="581"/>
      <c r="S32" s="581"/>
      <c r="T32" s="581"/>
      <c r="U32" s="581"/>
      <c r="V32" s="581"/>
      <c r="W32" s="581"/>
      <c r="X32" s="111"/>
    </row>
    <row r="33" spans="1:245" s="109" customFormat="1" ht="18" x14ac:dyDescent="0.25">
      <c r="A33" s="581"/>
      <c r="B33" s="581"/>
      <c r="C33" s="581"/>
      <c r="D33" s="581"/>
      <c r="E33" s="581"/>
      <c r="F33" s="581"/>
      <c r="G33" s="581"/>
      <c r="H33" s="581"/>
      <c r="I33" s="581"/>
      <c r="J33" s="581"/>
      <c r="K33" s="581"/>
      <c r="L33" s="581"/>
      <c r="M33" s="581"/>
      <c r="N33" s="581"/>
      <c r="O33" s="581"/>
      <c r="P33" s="581"/>
      <c r="Q33" s="581"/>
      <c r="R33" s="581"/>
      <c r="S33" s="581"/>
      <c r="T33" s="581"/>
      <c r="U33" s="581"/>
      <c r="V33" s="581"/>
      <c r="W33" s="581"/>
      <c r="X33" s="111"/>
    </row>
    <row r="34" spans="1:245" s="109" customFormat="1" ht="18" x14ac:dyDescent="0.25">
      <c r="A34" s="581"/>
      <c r="B34" s="581"/>
      <c r="C34" s="581"/>
      <c r="D34" s="581"/>
      <c r="E34" s="581"/>
      <c r="F34" s="581"/>
      <c r="G34" s="581"/>
      <c r="H34" s="581"/>
      <c r="I34" s="581"/>
      <c r="J34" s="581"/>
      <c r="K34" s="581"/>
      <c r="L34" s="581"/>
      <c r="M34" s="581"/>
      <c r="N34" s="581"/>
      <c r="O34" s="581"/>
      <c r="P34" s="581"/>
      <c r="Q34" s="581"/>
      <c r="R34" s="581"/>
      <c r="S34" s="581"/>
      <c r="T34" s="581"/>
      <c r="U34" s="581"/>
      <c r="V34" s="581"/>
      <c r="W34" s="581"/>
      <c r="X34" s="111"/>
    </row>
    <row r="35" spans="1:245" s="109" customFormat="1" ht="18" x14ac:dyDescent="0.25">
      <c r="A35" s="581" t="s">
        <v>449</v>
      </c>
      <c r="B35" s="581"/>
      <c r="C35" s="581"/>
      <c r="D35" s="581"/>
      <c r="E35" s="581"/>
      <c r="F35" s="581"/>
      <c r="G35" s="581"/>
      <c r="H35" s="581"/>
      <c r="I35" s="581"/>
      <c r="J35" s="581"/>
      <c r="K35" s="581"/>
      <c r="L35" s="581"/>
      <c r="M35" s="581"/>
      <c r="N35" s="581"/>
      <c r="O35" s="581"/>
      <c r="P35" s="581"/>
      <c r="Q35" s="581"/>
      <c r="R35" s="581"/>
      <c r="S35" s="581"/>
      <c r="T35" s="581"/>
      <c r="U35" s="581"/>
      <c r="V35" s="581"/>
      <c r="W35" s="581"/>
      <c r="X35" s="111"/>
    </row>
    <row r="36" spans="1:245" x14ac:dyDescent="0.3">
      <c r="A36" s="581" t="s">
        <v>443</v>
      </c>
      <c r="B36" s="581"/>
      <c r="C36" s="581"/>
      <c r="D36" s="581"/>
      <c r="E36" s="581"/>
      <c r="F36" s="581"/>
      <c r="G36" s="581"/>
      <c r="H36" s="581"/>
      <c r="I36" s="581"/>
      <c r="J36" s="581"/>
      <c r="K36" s="581"/>
      <c r="L36" s="581"/>
      <c r="M36" s="581"/>
      <c r="N36" s="581"/>
      <c r="O36" s="581"/>
      <c r="P36" s="581"/>
      <c r="Q36" s="581"/>
      <c r="R36" s="581"/>
      <c r="S36" s="581"/>
      <c r="T36" s="581"/>
      <c r="U36" s="581"/>
      <c r="V36" s="581"/>
      <c r="W36" s="581"/>
      <c r="X36" s="111"/>
      <c r="Y36" s="109"/>
      <c r="Z36" s="109"/>
      <c r="AA36" s="109"/>
      <c r="AB36" s="109"/>
      <c r="AC36" s="109"/>
      <c r="AD36" s="109"/>
      <c r="AE36" s="109"/>
      <c r="AF36" s="109"/>
      <c r="AG36" s="109"/>
      <c r="AH36" s="109"/>
      <c r="AI36" s="109"/>
      <c r="AJ36" s="109"/>
      <c r="AK36" s="109"/>
      <c r="AL36" s="109"/>
      <c r="AM36" s="109"/>
      <c r="AN36" s="109"/>
      <c r="AO36" s="109"/>
      <c r="AP36" s="109"/>
      <c r="AQ36" s="109"/>
      <c r="AR36" s="109"/>
      <c r="AS36" s="109"/>
      <c r="AT36" s="109"/>
      <c r="AU36" s="109"/>
      <c r="AV36" s="109"/>
      <c r="AW36" s="109"/>
      <c r="AX36" s="109"/>
      <c r="AY36" s="109"/>
      <c r="AZ36" s="109"/>
      <c r="BA36" s="109"/>
      <c r="BB36" s="109"/>
      <c r="BC36" s="109"/>
      <c r="BD36" s="109"/>
      <c r="BE36" s="109"/>
      <c r="BF36" s="109"/>
      <c r="BG36" s="109"/>
      <c r="BH36" s="109"/>
      <c r="BI36" s="109"/>
      <c r="BJ36" s="109"/>
      <c r="BK36" s="109"/>
      <c r="BL36" s="109"/>
      <c r="BM36" s="109"/>
      <c r="BN36" s="109"/>
      <c r="BO36" s="109"/>
      <c r="BP36" s="109"/>
      <c r="BQ36" s="109"/>
      <c r="BR36" s="109"/>
      <c r="BS36" s="109"/>
      <c r="BT36" s="109"/>
      <c r="BU36" s="109"/>
      <c r="BV36" s="109"/>
      <c r="BW36" s="109"/>
      <c r="BX36" s="109"/>
      <c r="BY36" s="109"/>
      <c r="BZ36" s="109"/>
      <c r="CA36" s="109"/>
      <c r="CB36" s="109"/>
      <c r="CC36" s="109"/>
      <c r="CD36" s="109"/>
      <c r="CE36" s="109"/>
      <c r="CF36" s="109"/>
      <c r="CG36" s="109"/>
      <c r="CH36" s="109"/>
      <c r="CI36" s="109"/>
      <c r="CJ36" s="109"/>
      <c r="CK36" s="109"/>
      <c r="CL36" s="109"/>
      <c r="CM36" s="109"/>
      <c r="CN36" s="109"/>
      <c r="CO36" s="109"/>
      <c r="CP36" s="109"/>
      <c r="CQ36" s="109"/>
      <c r="CR36" s="109"/>
      <c r="CS36" s="109"/>
      <c r="CT36" s="109"/>
      <c r="CU36" s="109"/>
      <c r="CV36" s="109"/>
      <c r="CW36" s="109"/>
      <c r="CX36" s="109"/>
      <c r="CY36" s="109"/>
      <c r="CZ36" s="109"/>
      <c r="DA36" s="109"/>
      <c r="DB36" s="109"/>
      <c r="DC36" s="109"/>
      <c r="DD36" s="109"/>
      <c r="DE36" s="109"/>
      <c r="DF36" s="109"/>
      <c r="DG36" s="109"/>
      <c r="DH36" s="109"/>
      <c r="DI36" s="109"/>
      <c r="DJ36" s="109"/>
      <c r="DK36" s="109"/>
      <c r="DL36" s="109"/>
      <c r="DM36" s="109"/>
      <c r="DN36" s="109"/>
      <c r="DO36" s="109"/>
      <c r="DP36" s="109"/>
      <c r="DQ36" s="109"/>
      <c r="DR36" s="109"/>
      <c r="DS36" s="109"/>
      <c r="DT36" s="109"/>
      <c r="DU36" s="109"/>
      <c r="DV36" s="109"/>
      <c r="DW36" s="109"/>
      <c r="DX36" s="109"/>
      <c r="DY36" s="109"/>
      <c r="DZ36" s="109"/>
      <c r="EA36" s="109"/>
      <c r="EB36" s="109"/>
      <c r="EC36" s="109"/>
      <c r="ED36" s="109"/>
      <c r="EE36" s="109"/>
      <c r="EF36" s="109"/>
      <c r="EG36" s="109"/>
      <c r="EH36" s="109"/>
      <c r="EI36" s="109"/>
      <c r="EJ36" s="109"/>
      <c r="EK36" s="109"/>
      <c r="EL36" s="109"/>
      <c r="EM36" s="109"/>
      <c r="EN36" s="109"/>
      <c r="EO36" s="109"/>
      <c r="EP36" s="109"/>
      <c r="EQ36" s="109"/>
      <c r="ER36" s="109"/>
      <c r="ES36" s="109"/>
      <c r="ET36" s="109"/>
      <c r="EU36" s="109"/>
      <c r="EV36" s="109"/>
      <c r="EW36" s="109"/>
      <c r="EX36" s="109"/>
      <c r="EY36" s="109"/>
      <c r="EZ36" s="109"/>
      <c r="FA36" s="109"/>
      <c r="FB36" s="109"/>
      <c r="FC36" s="109"/>
      <c r="FD36" s="109"/>
      <c r="FE36" s="109"/>
      <c r="FF36" s="109"/>
      <c r="FG36" s="109"/>
      <c r="FH36" s="109"/>
      <c r="FI36" s="109"/>
      <c r="FJ36" s="109"/>
      <c r="FK36" s="109"/>
      <c r="FL36" s="109"/>
      <c r="FM36" s="109"/>
      <c r="FN36" s="109"/>
      <c r="FO36" s="109"/>
      <c r="FP36" s="109"/>
      <c r="FQ36" s="109"/>
      <c r="FR36" s="109"/>
      <c r="FS36" s="109"/>
      <c r="FT36" s="109"/>
      <c r="FU36" s="109"/>
      <c r="FV36" s="109"/>
      <c r="FW36" s="109"/>
      <c r="FX36" s="109"/>
      <c r="FY36" s="109"/>
      <c r="FZ36" s="109"/>
      <c r="GA36" s="109"/>
      <c r="GB36" s="109"/>
      <c r="GC36" s="109"/>
      <c r="GD36" s="109"/>
      <c r="GE36" s="109"/>
      <c r="GF36" s="109"/>
      <c r="GG36" s="109"/>
      <c r="GH36" s="109"/>
      <c r="GI36" s="109"/>
      <c r="GJ36" s="109"/>
      <c r="GK36" s="109"/>
      <c r="GL36" s="109"/>
      <c r="GM36" s="109"/>
      <c r="GN36" s="109"/>
      <c r="GO36" s="109"/>
      <c r="GP36" s="109"/>
      <c r="GQ36" s="109"/>
      <c r="GR36" s="109"/>
      <c r="GS36" s="109"/>
      <c r="GT36" s="109"/>
      <c r="GU36" s="109"/>
      <c r="GV36" s="109"/>
      <c r="GW36" s="109"/>
      <c r="GX36" s="109"/>
      <c r="GY36" s="109"/>
      <c r="GZ36" s="109"/>
      <c r="HA36" s="109"/>
      <c r="HB36" s="109"/>
      <c r="HC36" s="109"/>
      <c r="HD36" s="109"/>
      <c r="HE36" s="109"/>
      <c r="HF36" s="109"/>
      <c r="HG36" s="109"/>
      <c r="HH36" s="109"/>
      <c r="HI36" s="109"/>
      <c r="HJ36" s="109"/>
      <c r="HK36" s="109"/>
      <c r="HL36" s="109"/>
      <c r="HM36" s="109"/>
      <c r="HN36" s="109"/>
      <c r="HO36" s="109"/>
      <c r="HP36" s="109"/>
      <c r="HQ36" s="109"/>
      <c r="HR36" s="109"/>
      <c r="HS36" s="109"/>
      <c r="HT36" s="109"/>
      <c r="HU36" s="109"/>
      <c r="HV36" s="109"/>
      <c r="HW36" s="109"/>
      <c r="HX36" s="109"/>
      <c r="HY36" s="109"/>
      <c r="HZ36" s="109"/>
      <c r="IA36" s="109"/>
      <c r="IB36" s="109"/>
      <c r="IC36" s="109"/>
      <c r="ID36" s="109"/>
      <c r="IE36" s="109"/>
      <c r="IF36" s="109"/>
      <c r="IG36" s="109"/>
      <c r="IH36" s="109"/>
      <c r="II36" s="109"/>
      <c r="IJ36" s="109"/>
      <c r="IK36" s="109"/>
    </row>
    <row r="37" spans="1:245" x14ac:dyDescent="0.3">
      <c r="A37" s="581" t="s">
        <v>446</v>
      </c>
      <c r="B37" s="581"/>
      <c r="C37" s="581"/>
      <c r="D37" s="581"/>
      <c r="E37" s="581"/>
      <c r="F37" s="581"/>
      <c r="G37" s="581"/>
      <c r="H37" s="581"/>
      <c r="I37" s="581"/>
      <c r="J37" s="581"/>
      <c r="K37" s="581"/>
      <c r="L37" s="581"/>
      <c r="M37" s="581"/>
      <c r="N37" s="581"/>
      <c r="O37" s="581"/>
      <c r="P37" s="581"/>
      <c r="Q37" s="581"/>
      <c r="R37" s="581"/>
      <c r="S37" s="581"/>
      <c r="T37" s="581"/>
      <c r="U37" s="581"/>
      <c r="V37" s="581"/>
      <c r="W37" s="581"/>
      <c r="X37" s="111"/>
      <c r="Y37" s="109"/>
      <c r="Z37" s="109"/>
      <c r="AA37" s="109"/>
      <c r="AB37" s="109"/>
      <c r="AC37" s="109"/>
      <c r="AD37" s="109"/>
      <c r="AE37" s="109"/>
      <c r="AF37" s="109"/>
      <c r="AG37" s="109"/>
      <c r="AH37" s="109"/>
      <c r="AI37" s="109"/>
      <c r="AJ37" s="109"/>
      <c r="AK37" s="109"/>
      <c r="AL37" s="109"/>
      <c r="AM37" s="109"/>
      <c r="AN37" s="109"/>
      <c r="AO37" s="109"/>
      <c r="AP37" s="109"/>
      <c r="AQ37" s="109"/>
      <c r="AR37" s="109"/>
      <c r="AS37" s="109"/>
      <c r="AT37" s="109"/>
      <c r="AU37" s="109"/>
      <c r="AV37" s="109"/>
      <c r="AW37" s="109"/>
      <c r="AX37" s="109"/>
      <c r="AY37" s="109"/>
      <c r="AZ37" s="109"/>
      <c r="BA37" s="109"/>
      <c r="BB37" s="109"/>
      <c r="BC37" s="109"/>
      <c r="BD37" s="109"/>
      <c r="BE37" s="109"/>
      <c r="BF37" s="109"/>
      <c r="BG37" s="109"/>
      <c r="BH37" s="109"/>
      <c r="BI37" s="109"/>
      <c r="BJ37" s="109"/>
      <c r="BK37" s="109"/>
      <c r="BL37" s="109"/>
      <c r="BM37" s="109"/>
      <c r="BN37" s="109"/>
      <c r="BO37" s="109"/>
      <c r="BP37" s="109"/>
      <c r="BQ37" s="109"/>
      <c r="BR37" s="109"/>
      <c r="BS37" s="109"/>
      <c r="BT37" s="109"/>
      <c r="BU37" s="109"/>
      <c r="BV37" s="109"/>
      <c r="BW37" s="109"/>
      <c r="BX37" s="109"/>
      <c r="BY37" s="109"/>
      <c r="BZ37" s="109"/>
      <c r="CA37" s="109"/>
      <c r="CB37" s="109"/>
      <c r="CC37" s="109"/>
      <c r="CD37" s="109"/>
      <c r="CE37" s="109"/>
      <c r="CF37" s="109"/>
      <c r="CG37" s="109"/>
      <c r="CH37" s="109"/>
      <c r="CI37" s="109"/>
      <c r="CJ37" s="109"/>
      <c r="CK37" s="109"/>
      <c r="CL37" s="109"/>
      <c r="CM37" s="109"/>
      <c r="CN37" s="109"/>
      <c r="CO37" s="109"/>
      <c r="CP37" s="109"/>
      <c r="CQ37" s="109"/>
      <c r="CR37" s="109"/>
      <c r="CS37" s="109"/>
      <c r="CT37" s="109"/>
      <c r="CU37" s="109"/>
      <c r="CV37" s="109"/>
      <c r="CW37" s="109"/>
      <c r="CX37" s="109"/>
      <c r="CY37" s="109"/>
      <c r="CZ37" s="109"/>
      <c r="DA37" s="109"/>
      <c r="DB37" s="109"/>
      <c r="DC37" s="109"/>
      <c r="DD37" s="109"/>
      <c r="DE37" s="109"/>
      <c r="DF37" s="109"/>
      <c r="DG37" s="109"/>
      <c r="DH37" s="109"/>
      <c r="DI37" s="109"/>
      <c r="DJ37" s="109"/>
      <c r="DK37" s="109"/>
      <c r="DL37" s="109"/>
      <c r="DM37" s="109"/>
      <c r="DN37" s="109"/>
      <c r="DO37" s="109"/>
      <c r="DP37" s="109"/>
      <c r="DQ37" s="109"/>
      <c r="DR37" s="109"/>
      <c r="DS37" s="109"/>
      <c r="DT37" s="109"/>
      <c r="DU37" s="109"/>
      <c r="DV37" s="109"/>
      <c r="DW37" s="109"/>
      <c r="DX37" s="109"/>
      <c r="DY37" s="109"/>
      <c r="DZ37" s="109"/>
      <c r="EA37" s="109"/>
      <c r="EB37" s="109"/>
      <c r="EC37" s="109"/>
      <c r="ED37" s="109"/>
      <c r="EE37" s="109"/>
      <c r="EF37" s="109"/>
      <c r="EG37" s="109"/>
      <c r="EH37" s="109"/>
      <c r="EI37" s="109"/>
      <c r="EJ37" s="109"/>
      <c r="EK37" s="109"/>
      <c r="EL37" s="109"/>
      <c r="EM37" s="109"/>
      <c r="EN37" s="109"/>
      <c r="EO37" s="109"/>
      <c r="EP37" s="109"/>
      <c r="EQ37" s="109"/>
      <c r="ER37" s="109"/>
      <c r="ES37" s="109"/>
      <c r="ET37" s="109"/>
      <c r="EU37" s="109"/>
      <c r="EV37" s="109"/>
      <c r="EW37" s="109"/>
      <c r="EX37" s="109"/>
      <c r="EY37" s="109"/>
      <c r="EZ37" s="109"/>
      <c r="FA37" s="109"/>
      <c r="FB37" s="109"/>
      <c r="FC37" s="109"/>
      <c r="FD37" s="109"/>
      <c r="FE37" s="109"/>
      <c r="FF37" s="109"/>
      <c r="FG37" s="109"/>
      <c r="FH37" s="109"/>
      <c r="FI37" s="109"/>
      <c r="FJ37" s="109"/>
      <c r="FK37" s="109"/>
      <c r="FL37" s="109"/>
      <c r="FM37" s="109"/>
      <c r="FN37" s="109"/>
      <c r="FO37" s="109"/>
      <c r="FP37" s="109"/>
      <c r="FQ37" s="109"/>
      <c r="FR37" s="109"/>
      <c r="FS37" s="109"/>
      <c r="FT37" s="109"/>
      <c r="FU37" s="109"/>
      <c r="FV37" s="109"/>
      <c r="FW37" s="109"/>
      <c r="FX37" s="109"/>
      <c r="FY37" s="109"/>
      <c r="FZ37" s="109"/>
      <c r="GA37" s="109"/>
      <c r="GB37" s="109"/>
      <c r="GC37" s="109"/>
      <c r="GD37" s="109"/>
      <c r="GE37" s="109"/>
      <c r="GF37" s="109"/>
      <c r="GG37" s="109"/>
      <c r="GH37" s="109"/>
      <c r="GI37" s="109"/>
      <c r="GJ37" s="109"/>
      <c r="GK37" s="109"/>
      <c r="GL37" s="109"/>
      <c r="GM37" s="109"/>
      <c r="GN37" s="109"/>
      <c r="GO37" s="109"/>
      <c r="GP37" s="109"/>
      <c r="GQ37" s="109"/>
      <c r="GR37" s="109"/>
      <c r="GS37" s="109"/>
      <c r="GT37" s="109"/>
      <c r="GU37" s="109"/>
      <c r="GV37" s="109"/>
      <c r="GW37" s="109"/>
      <c r="GX37" s="109"/>
      <c r="GY37" s="109"/>
      <c r="GZ37" s="109"/>
      <c r="HA37" s="109"/>
      <c r="HB37" s="109"/>
      <c r="HC37" s="109"/>
      <c r="HD37" s="109"/>
      <c r="HE37" s="109"/>
      <c r="HF37" s="109"/>
      <c r="HG37" s="109"/>
      <c r="HH37" s="109"/>
      <c r="HI37" s="109"/>
      <c r="HJ37" s="109"/>
      <c r="HK37" s="109"/>
      <c r="HL37" s="109"/>
      <c r="HM37" s="109"/>
      <c r="HN37" s="109"/>
      <c r="HO37" s="109"/>
      <c r="HP37" s="109"/>
      <c r="HQ37" s="109"/>
      <c r="HR37" s="109"/>
      <c r="HS37" s="109"/>
      <c r="HT37" s="109"/>
      <c r="HU37" s="109"/>
      <c r="HV37" s="109"/>
      <c r="HW37" s="109"/>
      <c r="HX37" s="109"/>
      <c r="HY37" s="109"/>
      <c r="HZ37" s="109"/>
      <c r="IA37" s="109"/>
      <c r="IB37" s="109"/>
      <c r="IC37" s="109"/>
      <c r="ID37" s="109"/>
      <c r="IE37" s="109"/>
      <c r="IF37" s="109"/>
      <c r="IG37" s="109"/>
      <c r="IH37" s="109"/>
      <c r="II37" s="109"/>
      <c r="IJ37" s="109"/>
      <c r="IK37" s="109"/>
    </row>
    <row r="38" spans="1:245" x14ac:dyDescent="0.3">
      <c r="A38" s="582"/>
      <c r="B38" s="582"/>
      <c r="C38" s="582"/>
      <c r="D38" s="582"/>
      <c r="E38" s="582"/>
      <c r="F38" s="582"/>
      <c r="G38" s="582"/>
      <c r="H38" s="582"/>
      <c r="I38" s="582"/>
      <c r="J38" s="582"/>
      <c r="K38" s="582"/>
      <c r="L38" s="582"/>
      <c r="M38" s="582"/>
      <c r="N38" s="582"/>
      <c r="O38" s="582"/>
      <c r="P38" s="582"/>
      <c r="Q38" s="582"/>
      <c r="R38" s="582"/>
      <c r="S38" s="582"/>
      <c r="T38" s="582"/>
      <c r="U38" s="582"/>
      <c r="V38" s="582"/>
      <c r="W38" s="582"/>
    </row>
    <row r="39" spans="1:245" x14ac:dyDescent="0.3">
      <c r="A39" s="114" t="s">
        <v>442</v>
      </c>
      <c r="B39" s="114"/>
      <c r="C39" s="76" t="s">
        <v>438</v>
      </c>
      <c r="P39" s="118"/>
      <c r="Q39" s="118"/>
    </row>
    <row r="40" spans="1:245" x14ac:dyDescent="0.3">
      <c r="P40" s="118"/>
      <c r="Q40" s="118"/>
    </row>
    <row r="41" spans="1:245" x14ac:dyDescent="0.3">
      <c r="P41" s="118"/>
      <c r="Q41" s="118"/>
    </row>
    <row r="42" spans="1:245" x14ac:dyDescent="0.3">
      <c r="P42" s="118"/>
      <c r="Q42" s="118"/>
    </row>
    <row r="43" spans="1:245" x14ac:dyDescent="0.3">
      <c r="P43" s="118"/>
      <c r="Q43" s="118"/>
    </row>
    <row r="44" spans="1:245" x14ac:dyDescent="0.3">
      <c r="P44" s="118"/>
      <c r="Q44" s="118"/>
    </row>
    <row r="45" spans="1:245" x14ac:dyDescent="0.3">
      <c r="P45" s="118"/>
      <c r="Q45" s="118"/>
    </row>
    <row r="46" spans="1:245" x14ac:dyDescent="0.3">
      <c r="P46" s="118"/>
      <c r="Q46" s="118"/>
    </row>
    <row r="47" spans="1:245" x14ac:dyDescent="0.3">
      <c r="P47" s="118"/>
      <c r="Q47" s="118"/>
    </row>
    <row r="48" spans="1:245" x14ac:dyDescent="0.3">
      <c r="P48" s="118"/>
      <c r="Q48" s="118"/>
    </row>
    <row r="49" spans="16:17" x14ac:dyDescent="0.3">
      <c r="P49" s="118"/>
      <c r="Q49" s="118"/>
    </row>
    <row r="50" spans="16:17" x14ac:dyDescent="0.3">
      <c r="P50" s="118"/>
      <c r="Q50" s="118"/>
    </row>
    <row r="51" spans="16:17" x14ac:dyDescent="0.3">
      <c r="P51" s="118"/>
      <c r="Q51" s="118"/>
    </row>
    <row r="52" spans="16:17" x14ac:dyDescent="0.3">
      <c r="P52" s="118"/>
      <c r="Q52" s="118"/>
    </row>
    <row r="53" spans="16:17" x14ac:dyDescent="0.3">
      <c r="P53" s="118"/>
      <c r="Q53" s="118"/>
    </row>
    <row r="54" spans="16:17" x14ac:dyDescent="0.3">
      <c r="P54" s="118"/>
      <c r="Q54" s="118"/>
    </row>
  </sheetData>
  <mergeCells count="33">
    <mergeCell ref="A12:A13"/>
    <mergeCell ref="C12:C13"/>
    <mergeCell ref="B12:B13"/>
    <mergeCell ref="D13:I13"/>
    <mergeCell ref="A15:A16"/>
    <mergeCell ref="B15:B16"/>
    <mergeCell ref="C15:C16"/>
    <mergeCell ref="D16:I16"/>
    <mergeCell ref="A14:C14"/>
    <mergeCell ref="D14:F14"/>
    <mergeCell ref="G14:I14"/>
    <mergeCell ref="A6:I6"/>
    <mergeCell ref="A8:C8"/>
    <mergeCell ref="D8:F8"/>
    <mergeCell ref="G8:I8"/>
    <mergeCell ref="A11:C11"/>
    <mergeCell ref="D11:F11"/>
    <mergeCell ref="G11:I11"/>
    <mergeCell ref="A29:W29"/>
    <mergeCell ref="A30:W30"/>
    <mergeCell ref="A37:W37"/>
    <mergeCell ref="A38:W38"/>
    <mergeCell ref="A31:W31"/>
    <mergeCell ref="A32:W32"/>
    <mergeCell ref="A33:W33"/>
    <mergeCell ref="A34:W34"/>
    <mergeCell ref="A35:W35"/>
    <mergeCell ref="A36:W36"/>
    <mergeCell ref="U15:V15"/>
    <mergeCell ref="B18:C18"/>
    <mergeCell ref="A26:W26"/>
    <mergeCell ref="A27:W27"/>
    <mergeCell ref="A28:W28"/>
  </mergeCells>
  <printOptions horizontalCentered="1" verticalCentered="1"/>
  <pageMargins left="0.70866141732283472" right="0.70866141732283472" top="0.78740157480314965" bottom="0.78740157480314965" header="0.51181102362204722" footer="0.51181102362204722"/>
  <pageSetup paperSize="9" scale="78" orientation="portrait" horizontalDpi="300" verticalDpi="300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92D050"/>
    <pageSetUpPr fitToPage="1"/>
  </sheetPr>
  <dimension ref="A1:IK48"/>
  <sheetViews>
    <sheetView view="pageBreakPreview" topLeftCell="A9" zoomScale="110" zoomScaleNormal="100" zoomScalePageLayoutView="110" workbookViewId="0">
      <selection activeCell="B29" sqref="B29:W29"/>
    </sheetView>
  </sheetViews>
  <sheetFormatPr defaultColWidth="1.7109375" defaultRowHeight="20.25" x14ac:dyDescent="0.3"/>
  <cols>
    <col min="1" max="1" width="4.7109375" style="74" customWidth="1"/>
    <col min="2" max="2" width="42.140625" style="74" customWidth="1"/>
    <col min="3" max="3" width="9.7109375" style="74" hidden="1" customWidth="1"/>
    <col min="4" max="4" width="5.7109375" style="75" customWidth="1"/>
    <col min="5" max="5" width="1.7109375" style="74" customWidth="1"/>
    <col min="6" max="6" width="5.7109375" style="76" customWidth="1"/>
    <col min="7" max="7" width="5.7109375" style="75" customWidth="1"/>
    <col min="8" max="8" width="1.7109375" style="74"/>
    <col min="9" max="9" width="5.7109375" style="76" customWidth="1"/>
    <col min="10" max="10" width="5.7109375" style="77" customWidth="1"/>
    <col min="11" max="11" width="1.7109375" style="74"/>
    <col min="12" max="12" width="5.7109375" style="76" customWidth="1"/>
    <col min="13" max="13" width="5.7109375" style="77" customWidth="1"/>
    <col min="14" max="14" width="1.7109375" style="74"/>
    <col min="15" max="15" width="5.7109375" style="76" customWidth="1"/>
    <col min="16" max="17" width="8.7109375" style="77" customWidth="1"/>
    <col min="18" max="18" width="8.7109375" style="75" customWidth="1"/>
    <col min="19" max="19" width="8.85546875" style="77" customWidth="1"/>
    <col min="20" max="20" width="8.85546875" style="75" customWidth="1"/>
    <col min="21" max="21" width="5.28515625" style="74" customWidth="1"/>
    <col min="22" max="22" width="13.7109375" style="74" customWidth="1"/>
    <col min="23" max="23" width="10" style="74" customWidth="1"/>
    <col min="24" max="24" width="7" style="74" customWidth="1"/>
    <col min="25" max="242" width="9.140625" style="78" customWidth="1"/>
    <col min="243" max="243" width="2.7109375" style="78" customWidth="1"/>
    <col min="244" max="244" width="17.5703125" style="78" customWidth="1"/>
    <col min="245" max="245" width="11.5703125" style="78" hidden="1" customWidth="1"/>
    <col min="246" max="16384" width="1.7109375" style="78"/>
  </cols>
  <sheetData>
    <row r="1" spans="1:245" s="123" customFormat="1" ht="15" x14ac:dyDescent="0.25">
      <c r="B1" s="124"/>
      <c r="G1" s="125"/>
      <c r="H1" s="126"/>
      <c r="J1" s="127"/>
      <c r="K1" s="127"/>
      <c r="L1" s="128"/>
      <c r="M1" s="125"/>
      <c r="N1" s="129"/>
      <c r="Q1" s="130"/>
      <c r="R1" s="128"/>
      <c r="S1" s="125"/>
    </row>
    <row r="2" spans="1:245" s="123" customFormat="1" ht="15" x14ac:dyDescent="0.25">
      <c r="B2" s="124"/>
      <c r="G2" s="125"/>
      <c r="H2" s="126"/>
      <c r="J2" s="127"/>
      <c r="K2" s="127"/>
      <c r="L2" s="128"/>
      <c r="M2" s="125"/>
      <c r="N2" s="129"/>
      <c r="Q2" s="130"/>
      <c r="R2" s="128"/>
      <c r="S2" s="125"/>
    </row>
    <row r="3" spans="1:245" s="123" customFormat="1" ht="15" x14ac:dyDescent="0.25">
      <c r="B3" s="124"/>
      <c r="G3" s="125"/>
      <c r="H3" s="126"/>
      <c r="J3" s="127"/>
      <c r="K3" s="127"/>
      <c r="L3" s="128"/>
      <c r="M3" s="125"/>
      <c r="N3" s="129"/>
      <c r="Q3" s="130"/>
      <c r="R3" s="128"/>
      <c r="S3" s="125"/>
    </row>
    <row r="4" spans="1:245" s="123" customFormat="1" ht="15" x14ac:dyDescent="0.25">
      <c r="B4" s="124"/>
      <c r="G4" s="125"/>
      <c r="H4" s="126"/>
      <c r="J4" s="127"/>
      <c r="K4" s="127"/>
      <c r="L4" s="128"/>
      <c r="M4" s="125"/>
      <c r="N4" s="129"/>
      <c r="Q4" s="130"/>
      <c r="R4" s="128"/>
      <c r="S4" s="125"/>
    </row>
    <row r="5" spans="1:245" s="123" customFormat="1" ht="15" x14ac:dyDescent="0.25">
      <c r="B5" s="124"/>
      <c r="G5" s="125"/>
      <c r="H5" s="126"/>
      <c r="J5" s="127"/>
      <c r="K5" s="127"/>
      <c r="L5" s="128"/>
      <c r="M5" s="125"/>
      <c r="N5" s="129"/>
      <c r="Q5" s="130"/>
      <c r="R5" s="128"/>
      <c r="S5" s="125"/>
    </row>
    <row r="6" spans="1:245" s="123" customFormat="1" ht="15" x14ac:dyDescent="0.25">
      <c r="B6" s="124"/>
      <c r="G6" s="125"/>
      <c r="H6" s="126"/>
      <c r="J6" s="127"/>
      <c r="K6" s="127"/>
      <c r="L6" s="128"/>
      <c r="M6" s="125"/>
      <c r="N6" s="129"/>
      <c r="Q6" s="130"/>
      <c r="R6" s="128"/>
      <c r="S6" s="125"/>
    </row>
    <row r="7" spans="1:245" s="123" customFormat="1" ht="15" x14ac:dyDescent="0.25">
      <c r="B7" s="124"/>
      <c r="G7" s="125"/>
      <c r="H7" s="126"/>
      <c r="J7" s="127"/>
      <c r="K7" s="127"/>
      <c r="L7" s="128"/>
      <c r="M7" s="125"/>
      <c r="N7" s="129"/>
      <c r="Q7" s="130"/>
      <c r="R7" s="128"/>
      <c r="S7" s="125"/>
    </row>
    <row r="8" spans="1:245" s="123" customFormat="1" ht="15" x14ac:dyDescent="0.25">
      <c r="B8" s="124"/>
      <c r="G8" s="125"/>
      <c r="H8" s="126"/>
      <c r="J8" s="127"/>
      <c r="K8" s="127"/>
      <c r="L8" s="128"/>
      <c r="M8" s="125"/>
      <c r="N8" s="129"/>
      <c r="Q8" s="130"/>
      <c r="R8" s="128"/>
      <c r="S8" s="125"/>
    </row>
    <row r="9" spans="1:245" s="80" customFormat="1" ht="36" x14ac:dyDescent="0.35">
      <c r="A9" s="588" t="s">
        <v>186</v>
      </c>
      <c r="B9" s="588"/>
      <c r="C9" s="588"/>
      <c r="D9" s="588"/>
      <c r="E9" s="588"/>
      <c r="F9" s="588"/>
      <c r="G9" s="588"/>
      <c r="H9" s="588"/>
      <c r="I9" s="588"/>
      <c r="J9" s="588"/>
      <c r="K9" s="588"/>
      <c r="L9" s="588"/>
      <c r="M9" s="588"/>
      <c r="N9" s="588"/>
      <c r="O9" s="588"/>
      <c r="P9" s="588"/>
      <c r="Q9" s="588"/>
      <c r="R9" s="588"/>
      <c r="S9" s="588"/>
      <c r="T9" s="588"/>
      <c r="U9" s="588"/>
      <c r="V9" s="588"/>
      <c r="W9" s="588"/>
      <c r="X9" s="79"/>
    </row>
    <row r="10" spans="1:245" s="80" customFormat="1" ht="21" x14ac:dyDescent="0.35">
      <c r="A10" s="79"/>
      <c r="B10" s="79"/>
      <c r="C10" s="79"/>
      <c r="D10" s="81"/>
      <c r="E10" s="79"/>
      <c r="F10" s="82"/>
      <c r="G10" s="81"/>
      <c r="H10" s="79"/>
      <c r="I10" s="82"/>
      <c r="J10" s="83"/>
      <c r="K10" s="79"/>
      <c r="L10" s="82"/>
      <c r="M10" s="83"/>
      <c r="N10" s="79"/>
      <c r="O10" s="82"/>
      <c r="P10" s="84"/>
      <c r="Q10" s="81"/>
      <c r="R10" s="81"/>
      <c r="S10" s="83"/>
      <c r="T10" s="81"/>
      <c r="U10" s="79"/>
      <c r="V10" s="79"/>
      <c r="W10" s="79"/>
      <c r="X10" s="79"/>
    </row>
    <row r="11" spans="1:245" s="262" customFormat="1" ht="21" x14ac:dyDescent="0.35">
      <c r="A11" s="355"/>
      <c r="B11" s="359" t="s">
        <v>92</v>
      </c>
      <c r="C11" s="360" t="s">
        <v>93</v>
      </c>
      <c r="D11" s="665" t="s">
        <v>24</v>
      </c>
      <c r="E11" s="666"/>
      <c r="F11" s="667"/>
      <c r="G11" s="665" t="s">
        <v>23</v>
      </c>
      <c r="H11" s="666"/>
      <c r="I11" s="667"/>
      <c r="J11" s="665" t="s">
        <v>477</v>
      </c>
      <c r="K11" s="666"/>
      <c r="L11" s="667"/>
      <c r="M11" s="665" t="s">
        <v>20</v>
      </c>
      <c r="N11" s="666"/>
      <c r="O11" s="667"/>
      <c r="P11" s="361" t="s">
        <v>94</v>
      </c>
      <c r="Q11" s="361" t="s">
        <v>176</v>
      </c>
      <c r="R11" s="362" t="s">
        <v>95</v>
      </c>
      <c r="S11" s="662" t="s">
        <v>96</v>
      </c>
      <c r="T11" s="663"/>
      <c r="U11" s="664" t="s">
        <v>97</v>
      </c>
      <c r="V11" s="664"/>
      <c r="W11" s="363" t="s">
        <v>12</v>
      </c>
      <c r="X11" s="264"/>
      <c r="Y11" s="356"/>
      <c r="Z11" s="356"/>
      <c r="AA11" s="356"/>
    </row>
    <row r="12" spans="1:245" s="263" customFormat="1" ht="21" x14ac:dyDescent="0.35">
      <c r="A12" s="357">
        <v>1</v>
      </c>
      <c r="B12" s="498" t="s">
        <v>486</v>
      </c>
      <c r="C12" s="266">
        <v>777644380</v>
      </c>
      <c r="D12" s="366"/>
      <c r="E12" s="367"/>
      <c r="F12" s="368"/>
      <c r="G12" s="369">
        <v>5</v>
      </c>
      <c r="H12" s="364" t="s">
        <v>98</v>
      </c>
      <c r="I12" s="370">
        <v>3</v>
      </c>
      <c r="J12" s="369">
        <v>3</v>
      </c>
      <c r="K12" s="364" t="s">
        <v>98</v>
      </c>
      <c r="L12" s="370">
        <v>5</v>
      </c>
      <c r="M12" s="369">
        <v>3</v>
      </c>
      <c r="N12" s="364" t="s">
        <v>98</v>
      </c>
      <c r="O12" s="370">
        <v>11</v>
      </c>
      <c r="P12" s="267">
        <f>IF(G12&gt;I12,1,0)+IF(J12&gt;L12,1,0)+IF(M12&gt;O12,1,0)</f>
        <v>1</v>
      </c>
      <c r="Q12" s="267">
        <f>IF(G12=I12,1,0)+IF(J12=L12,1,0)+IF(M12=O12,1,0)</f>
        <v>0</v>
      </c>
      <c r="R12" s="269">
        <f>IF(G12&lt;I12,1,0)+IF(J12&lt;L12,1,0)+IF(M12&lt;O12,1,0)</f>
        <v>2</v>
      </c>
      <c r="S12" s="269">
        <f>G12+J12+M12</f>
        <v>11</v>
      </c>
      <c r="T12" s="269">
        <f>I12+L12+O12</f>
        <v>19</v>
      </c>
      <c r="U12" s="586">
        <f>P12*3+Q12*1</f>
        <v>3</v>
      </c>
      <c r="V12" s="586"/>
      <c r="W12" s="348">
        <f>1+IF(U12&lt;U13,1,0)+IF(U12&lt;U14,1,0)+IF(U12&lt;U15,1,0)</f>
        <v>3</v>
      </c>
      <c r="X12" s="262"/>
      <c r="Y12" s="356"/>
      <c r="Z12" s="356"/>
      <c r="AA12" s="358"/>
    </row>
    <row r="13" spans="1:245" s="263" customFormat="1" ht="21" x14ac:dyDescent="0.35">
      <c r="A13" s="357">
        <v>2</v>
      </c>
      <c r="B13" s="498" t="s">
        <v>526</v>
      </c>
      <c r="C13" s="266">
        <v>602693433</v>
      </c>
      <c r="D13" s="369">
        <f>I12</f>
        <v>3</v>
      </c>
      <c r="E13" s="365" t="s">
        <v>98</v>
      </c>
      <c r="F13" s="370">
        <f>G12</f>
        <v>5</v>
      </c>
      <c r="G13" s="366"/>
      <c r="H13" s="367"/>
      <c r="I13" s="368"/>
      <c r="J13" s="369">
        <v>3</v>
      </c>
      <c r="K13" s="364" t="s">
        <v>98</v>
      </c>
      <c r="L13" s="370">
        <v>4</v>
      </c>
      <c r="M13" s="369">
        <v>0</v>
      </c>
      <c r="N13" s="364" t="s">
        <v>98</v>
      </c>
      <c r="O13" s="370">
        <v>9</v>
      </c>
      <c r="P13" s="267">
        <f>IF(D13&gt;F13,1,0)+IF(J13&gt;L13,1,0)+IF(M13&gt;O13,1,0)</f>
        <v>0</v>
      </c>
      <c r="Q13" s="267">
        <f>IF(D13=F13,1,0)+IF(J13=L13,1,0)+IF(M13=O13,1,0)</f>
        <v>0</v>
      </c>
      <c r="R13" s="269">
        <f>IF(D13&lt;F13,1,0)+IF(J13&lt;L13,1,0)+IF(M13&lt;O13,1,0)</f>
        <v>3</v>
      </c>
      <c r="S13" s="269">
        <f>D13+J13+M13</f>
        <v>6</v>
      </c>
      <c r="T13" s="269">
        <f>F13+L13+O13</f>
        <v>18</v>
      </c>
      <c r="U13" s="586">
        <f t="shared" ref="U13:U15" si="0">P13*3+Q13*1</f>
        <v>0</v>
      </c>
      <c r="V13" s="586"/>
      <c r="W13" s="348">
        <f>1+IF(U13&lt;U12,1,0)+IF(U13&lt;U14,1,0)+IF(U13&lt;U15,1,0)</f>
        <v>4</v>
      </c>
      <c r="X13" s="262"/>
      <c r="Y13" s="356"/>
      <c r="Z13" s="356"/>
      <c r="AA13" s="358"/>
    </row>
    <row r="14" spans="1:245" s="263" customFormat="1" ht="21" x14ac:dyDescent="0.35">
      <c r="A14" s="357">
        <v>3</v>
      </c>
      <c r="B14" s="498" t="s">
        <v>525</v>
      </c>
      <c r="C14" s="266">
        <v>602235700</v>
      </c>
      <c r="D14" s="369">
        <f>L12</f>
        <v>5</v>
      </c>
      <c r="E14" s="365" t="s">
        <v>98</v>
      </c>
      <c r="F14" s="370">
        <f>J12</f>
        <v>3</v>
      </c>
      <c r="G14" s="369">
        <f>L13</f>
        <v>4</v>
      </c>
      <c r="H14" s="365" t="s">
        <v>98</v>
      </c>
      <c r="I14" s="370">
        <f>J13</f>
        <v>3</v>
      </c>
      <c r="J14" s="366"/>
      <c r="K14" s="367"/>
      <c r="L14" s="368"/>
      <c r="M14" s="369">
        <v>2</v>
      </c>
      <c r="N14" s="364" t="s">
        <v>98</v>
      </c>
      <c r="O14" s="370">
        <v>5</v>
      </c>
      <c r="P14" s="267">
        <f>IF(D14&gt;F14,1,0)+IF(G14&gt;I14,1,0)+IF(M14&gt;O14,1,0)</f>
        <v>2</v>
      </c>
      <c r="Q14" s="267">
        <f>IF(D14=F14,1,0)+IF(G14=I14,1,0)+IF(M14=O14,1,0)</f>
        <v>0</v>
      </c>
      <c r="R14" s="269">
        <f>IF(D14&lt;F14,1,0)+IF(G14&lt;I14,1,0)+IF(M14&lt;O14,1,0)</f>
        <v>1</v>
      </c>
      <c r="S14" s="269">
        <f>D14+G14+M14</f>
        <v>11</v>
      </c>
      <c r="T14" s="269">
        <f>F14+I14+O14</f>
        <v>11</v>
      </c>
      <c r="U14" s="586">
        <f t="shared" si="0"/>
        <v>6</v>
      </c>
      <c r="V14" s="586"/>
      <c r="W14" s="348">
        <f>1+IF(U14&lt;U12,1,0)+IF(U14&lt;U13,1,0)+IF(U14&lt;U15,1,0)</f>
        <v>2</v>
      </c>
      <c r="X14" s="262"/>
      <c r="Y14" s="356"/>
      <c r="Z14" s="356"/>
      <c r="AA14" s="358"/>
    </row>
    <row r="15" spans="1:245" s="263" customFormat="1" ht="21" x14ac:dyDescent="0.35">
      <c r="A15" s="357">
        <v>4</v>
      </c>
      <c r="B15" s="498" t="s">
        <v>402</v>
      </c>
      <c r="C15" s="266">
        <v>737215132</v>
      </c>
      <c r="D15" s="369">
        <f>O12</f>
        <v>11</v>
      </c>
      <c r="E15" s="365" t="s">
        <v>98</v>
      </c>
      <c r="F15" s="370">
        <f>M12</f>
        <v>3</v>
      </c>
      <c r="G15" s="369">
        <f>O13</f>
        <v>9</v>
      </c>
      <c r="H15" s="365" t="s">
        <v>98</v>
      </c>
      <c r="I15" s="370">
        <f>M13</f>
        <v>0</v>
      </c>
      <c r="J15" s="369">
        <f>O14</f>
        <v>5</v>
      </c>
      <c r="K15" s="365" t="s">
        <v>98</v>
      </c>
      <c r="L15" s="370">
        <f>M14</f>
        <v>2</v>
      </c>
      <c r="M15" s="366"/>
      <c r="N15" s="367"/>
      <c r="O15" s="368"/>
      <c r="P15" s="267">
        <f>IF(D15&gt;F15,1,0)+IF(G15&gt;I15,1,0)+IF(J15&gt;L15,1,0)</f>
        <v>3</v>
      </c>
      <c r="Q15" s="267">
        <f>IF(D15=F15,1,0)+IF(G15=I15,1,0)+IF(J15=L15,1,0)</f>
        <v>0</v>
      </c>
      <c r="R15" s="269">
        <f>IF(D15&lt;F15,1,0)+IF(G15&lt;I15,1,0)+IF(J15&lt;L15,1,0)</f>
        <v>0</v>
      </c>
      <c r="S15" s="269">
        <f>D15+G15+J15</f>
        <v>25</v>
      </c>
      <c r="T15" s="269">
        <f>F15+I15+L15</f>
        <v>5</v>
      </c>
      <c r="U15" s="586">
        <f t="shared" si="0"/>
        <v>9</v>
      </c>
      <c r="V15" s="586"/>
      <c r="W15" s="348">
        <f>1+IF(U15&lt;U12,1,0)+IF(U15&lt;U13,1,0)+IF(U15&lt;U14,1,0)</f>
        <v>1</v>
      </c>
      <c r="X15" s="262"/>
      <c r="Y15" s="356"/>
      <c r="Z15" s="356"/>
      <c r="AA15" s="358"/>
    </row>
    <row r="16" spans="1:245" s="96" customFormat="1" x14ac:dyDescent="0.3">
      <c r="A16" s="97"/>
      <c r="B16" s="97"/>
      <c r="C16" s="97"/>
      <c r="D16" s="98"/>
      <c r="E16" s="97"/>
      <c r="F16" s="98"/>
      <c r="G16" s="98"/>
      <c r="H16" s="97"/>
      <c r="I16" s="98"/>
      <c r="J16" s="98"/>
      <c r="K16" s="97"/>
      <c r="L16" s="98"/>
      <c r="M16" s="98"/>
      <c r="N16" s="97"/>
      <c r="O16" s="98"/>
      <c r="P16" s="99"/>
      <c r="Q16" s="98"/>
      <c r="R16" s="98"/>
      <c r="S16" s="99"/>
      <c r="T16" s="98"/>
      <c r="U16" s="587"/>
      <c r="V16" s="587"/>
      <c r="W16" s="97"/>
      <c r="X16" s="74"/>
      <c r="Y16" s="100"/>
      <c r="Z16" s="100"/>
      <c r="AA16" s="101"/>
      <c r="AB16" s="78"/>
      <c r="AC16" s="78"/>
      <c r="AD16" s="78"/>
      <c r="AE16" s="78"/>
      <c r="AF16" s="78"/>
      <c r="AG16" s="78"/>
      <c r="AH16" s="78"/>
      <c r="AI16" s="78"/>
      <c r="AJ16" s="78"/>
      <c r="AK16" s="78"/>
      <c r="AL16" s="78"/>
      <c r="AM16" s="78"/>
      <c r="AN16" s="78"/>
      <c r="AO16" s="78"/>
      <c r="AP16" s="78"/>
      <c r="AQ16" s="78"/>
      <c r="AR16" s="78"/>
      <c r="AS16" s="78"/>
      <c r="AT16" s="78"/>
      <c r="AU16" s="78"/>
      <c r="AV16" s="78"/>
      <c r="AW16" s="78"/>
      <c r="AX16" s="78"/>
      <c r="AY16" s="78"/>
      <c r="AZ16" s="78"/>
      <c r="BA16" s="78"/>
      <c r="BB16" s="78"/>
      <c r="BC16" s="78"/>
      <c r="BD16" s="78"/>
      <c r="BE16" s="78"/>
      <c r="BF16" s="78"/>
      <c r="BG16" s="78"/>
      <c r="BH16" s="78"/>
      <c r="BI16" s="78"/>
      <c r="BJ16" s="78"/>
      <c r="BK16" s="78"/>
      <c r="BL16" s="78"/>
      <c r="BM16" s="78"/>
      <c r="BN16" s="78"/>
      <c r="BO16" s="78"/>
      <c r="BP16" s="78"/>
      <c r="BQ16" s="78"/>
      <c r="BR16" s="78"/>
      <c r="BS16" s="78"/>
      <c r="BT16" s="78"/>
      <c r="BU16" s="78"/>
      <c r="BV16" s="78"/>
      <c r="BW16" s="78"/>
      <c r="BX16" s="78"/>
      <c r="BY16" s="78"/>
      <c r="BZ16" s="78"/>
      <c r="CA16" s="78"/>
      <c r="CB16" s="78"/>
      <c r="CC16" s="78"/>
      <c r="CD16" s="78"/>
      <c r="CE16" s="78"/>
      <c r="CF16" s="78"/>
      <c r="CG16" s="78"/>
      <c r="CH16" s="78"/>
      <c r="CI16" s="78"/>
      <c r="CJ16" s="78"/>
      <c r="CK16" s="78"/>
      <c r="CL16" s="78"/>
      <c r="CM16" s="78"/>
      <c r="CN16" s="78"/>
      <c r="CO16" s="78"/>
      <c r="CP16" s="78"/>
      <c r="CQ16" s="78"/>
      <c r="CR16" s="78"/>
      <c r="CS16" s="78"/>
      <c r="CT16" s="78"/>
      <c r="CU16" s="78"/>
      <c r="CV16" s="78"/>
      <c r="CW16" s="78"/>
      <c r="CX16" s="78"/>
      <c r="CY16" s="78"/>
      <c r="CZ16" s="78"/>
      <c r="DA16" s="78"/>
      <c r="DB16" s="78"/>
      <c r="DC16" s="78"/>
      <c r="DD16" s="78"/>
      <c r="DE16" s="78"/>
      <c r="DF16" s="78"/>
      <c r="DG16" s="78"/>
      <c r="DH16" s="78"/>
      <c r="DI16" s="78"/>
      <c r="DJ16" s="78"/>
      <c r="DK16" s="78"/>
      <c r="DL16" s="78"/>
      <c r="DM16" s="78"/>
      <c r="DN16" s="78"/>
      <c r="DO16" s="78"/>
      <c r="DP16" s="78"/>
      <c r="DQ16" s="78"/>
      <c r="DR16" s="78"/>
      <c r="DS16" s="78"/>
      <c r="DT16" s="78"/>
      <c r="DU16" s="78"/>
      <c r="DV16" s="78"/>
      <c r="DW16" s="78"/>
      <c r="DX16" s="78"/>
      <c r="DY16" s="78"/>
      <c r="DZ16" s="78"/>
      <c r="EA16" s="78"/>
      <c r="EB16" s="78"/>
      <c r="EC16" s="78"/>
      <c r="ED16" s="78"/>
      <c r="EE16" s="78"/>
      <c r="EF16" s="78"/>
      <c r="EG16" s="78"/>
      <c r="EH16" s="78"/>
      <c r="EI16" s="78"/>
      <c r="EJ16" s="78"/>
      <c r="EK16" s="78"/>
      <c r="EL16" s="78"/>
      <c r="EM16" s="78"/>
      <c r="EN16" s="78"/>
      <c r="EO16" s="78"/>
      <c r="EP16" s="78"/>
      <c r="EQ16" s="78"/>
      <c r="ER16" s="78"/>
      <c r="ES16" s="78"/>
      <c r="ET16" s="78"/>
      <c r="EU16" s="78"/>
      <c r="EV16" s="78"/>
      <c r="EW16" s="78"/>
      <c r="EX16" s="78"/>
      <c r="EY16" s="78"/>
      <c r="EZ16" s="78"/>
      <c r="FA16" s="78"/>
      <c r="FB16" s="78"/>
      <c r="FC16" s="78"/>
      <c r="FD16" s="78"/>
      <c r="FE16" s="78"/>
      <c r="FF16" s="78"/>
      <c r="FG16" s="78"/>
      <c r="FH16" s="78"/>
      <c r="FI16" s="78"/>
      <c r="FJ16" s="78"/>
      <c r="FK16" s="78"/>
      <c r="FL16" s="78"/>
      <c r="FM16" s="78"/>
      <c r="FN16" s="78"/>
      <c r="FO16" s="78"/>
      <c r="FP16" s="78"/>
      <c r="FQ16" s="78"/>
      <c r="FR16" s="78"/>
      <c r="FS16" s="78"/>
      <c r="FT16" s="78"/>
      <c r="FU16" s="78"/>
      <c r="FV16" s="78"/>
      <c r="FW16" s="78"/>
      <c r="FX16" s="78"/>
      <c r="FY16" s="78"/>
      <c r="FZ16" s="78"/>
      <c r="GA16" s="78"/>
      <c r="GB16" s="78"/>
      <c r="GC16" s="78"/>
      <c r="GD16" s="78"/>
      <c r="GE16" s="78"/>
      <c r="GF16" s="78"/>
      <c r="GG16" s="78"/>
      <c r="GH16" s="78"/>
      <c r="GI16" s="78"/>
      <c r="GJ16" s="78"/>
      <c r="GK16" s="78"/>
      <c r="GL16" s="78"/>
      <c r="GM16" s="78"/>
      <c r="GN16" s="78"/>
      <c r="GO16" s="78"/>
      <c r="GP16" s="78"/>
      <c r="GQ16" s="78"/>
      <c r="GR16" s="78"/>
      <c r="GS16" s="78"/>
      <c r="GT16" s="78"/>
      <c r="GU16" s="78"/>
      <c r="GV16" s="78"/>
      <c r="GW16" s="78"/>
      <c r="GX16" s="78"/>
      <c r="GY16" s="78"/>
      <c r="GZ16" s="78"/>
      <c r="HA16" s="78"/>
      <c r="HB16" s="78"/>
      <c r="HC16" s="78"/>
      <c r="HD16" s="78"/>
      <c r="HE16" s="78"/>
      <c r="HF16" s="78"/>
      <c r="HG16" s="78"/>
      <c r="HH16" s="78"/>
      <c r="HI16" s="78"/>
      <c r="HJ16" s="78"/>
      <c r="HK16" s="78"/>
      <c r="HL16" s="78"/>
      <c r="HM16" s="78"/>
      <c r="HN16" s="78"/>
      <c r="HO16" s="78"/>
      <c r="HP16" s="78"/>
      <c r="HQ16" s="78"/>
      <c r="HR16" s="78"/>
      <c r="HS16" s="78"/>
      <c r="HT16" s="78"/>
      <c r="HU16" s="78"/>
      <c r="HV16" s="78"/>
      <c r="HW16" s="78"/>
      <c r="HX16" s="78"/>
      <c r="HY16" s="78"/>
      <c r="HZ16" s="78"/>
      <c r="IA16" s="78"/>
      <c r="IB16" s="78"/>
      <c r="IC16" s="78"/>
      <c r="ID16" s="78"/>
      <c r="IE16" s="78"/>
      <c r="IF16" s="78"/>
      <c r="IG16" s="78"/>
      <c r="IH16" s="78"/>
      <c r="II16" s="78"/>
      <c r="IJ16" s="78"/>
      <c r="IK16" s="78"/>
    </row>
    <row r="17" spans="1:245" s="96" customFormat="1" ht="15.75" x14ac:dyDescent="0.25">
      <c r="A17" s="102"/>
      <c r="B17" s="103" t="s">
        <v>99</v>
      </c>
      <c r="C17" s="102"/>
      <c r="D17" s="104"/>
      <c r="E17" s="102"/>
      <c r="F17" s="104"/>
      <c r="G17" s="104"/>
      <c r="H17" s="102"/>
      <c r="I17" s="104"/>
      <c r="J17" s="104"/>
      <c r="K17" s="102"/>
      <c r="L17" s="104"/>
      <c r="M17" s="104"/>
      <c r="N17" s="102"/>
      <c r="O17" s="104"/>
      <c r="P17" s="104"/>
      <c r="Q17" s="104"/>
      <c r="R17" s="104"/>
      <c r="S17" s="104"/>
      <c r="T17" s="104"/>
      <c r="U17" s="102"/>
      <c r="V17" s="102"/>
      <c r="W17" s="102"/>
      <c r="X17" s="105"/>
      <c r="Y17" s="106"/>
      <c r="Z17" s="106"/>
      <c r="AA17" s="107"/>
    </row>
    <row r="18" spans="1:245" s="109" customFormat="1" ht="18" x14ac:dyDescent="0.25">
      <c r="A18" s="102"/>
      <c r="B18" s="108" t="s">
        <v>100</v>
      </c>
      <c r="C18" s="102"/>
      <c r="D18" s="104"/>
      <c r="E18" s="102"/>
      <c r="F18" s="104"/>
      <c r="G18" s="104"/>
      <c r="H18" s="102"/>
      <c r="I18" s="104"/>
      <c r="J18" s="104"/>
      <c r="K18" s="102"/>
      <c r="L18" s="104"/>
      <c r="M18" s="104"/>
      <c r="N18" s="102"/>
      <c r="O18" s="104"/>
      <c r="P18" s="104"/>
      <c r="Q18" s="104"/>
      <c r="R18" s="104"/>
      <c r="S18" s="104"/>
      <c r="T18" s="104"/>
      <c r="U18" s="102"/>
      <c r="V18" s="102"/>
      <c r="W18" s="102"/>
      <c r="X18" s="105"/>
      <c r="Y18" s="106"/>
      <c r="Z18" s="106"/>
      <c r="AA18" s="107"/>
      <c r="AB18" s="96"/>
      <c r="AC18" s="96"/>
      <c r="AD18" s="96"/>
      <c r="AE18" s="96"/>
      <c r="AF18" s="96"/>
      <c r="AG18" s="96"/>
      <c r="AH18" s="96"/>
      <c r="AI18" s="96"/>
      <c r="AJ18" s="96"/>
      <c r="AK18" s="96"/>
      <c r="AL18" s="96"/>
      <c r="AM18" s="96"/>
      <c r="AN18" s="96"/>
      <c r="AO18" s="96"/>
      <c r="AP18" s="96"/>
      <c r="AQ18" s="96"/>
      <c r="AR18" s="96"/>
      <c r="AS18" s="96"/>
      <c r="AT18" s="96"/>
      <c r="AU18" s="96"/>
      <c r="AV18" s="96"/>
      <c r="AW18" s="96"/>
      <c r="AX18" s="96"/>
      <c r="AY18" s="96"/>
      <c r="AZ18" s="96"/>
      <c r="BA18" s="96"/>
      <c r="BB18" s="96"/>
      <c r="BC18" s="96"/>
      <c r="BD18" s="96"/>
      <c r="BE18" s="96"/>
      <c r="BF18" s="96"/>
      <c r="BG18" s="96"/>
      <c r="BH18" s="96"/>
      <c r="BI18" s="96"/>
      <c r="BJ18" s="96"/>
      <c r="BK18" s="96"/>
      <c r="BL18" s="96"/>
      <c r="BM18" s="96"/>
      <c r="BN18" s="96"/>
      <c r="BO18" s="96"/>
      <c r="BP18" s="96"/>
      <c r="BQ18" s="96"/>
      <c r="BR18" s="96"/>
      <c r="BS18" s="96"/>
      <c r="BT18" s="96"/>
      <c r="BU18" s="96"/>
      <c r="BV18" s="96"/>
      <c r="BW18" s="96"/>
      <c r="BX18" s="96"/>
      <c r="BY18" s="96"/>
      <c r="BZ18" s="96"/>
      <c r="CA18" s="96"/>
      <c r="CB18" s="96"/>
      <c r="CC18" s="96"/>
      <c r="CD18" s="96"/>
      <c r="CE18" s="96"/>
      <c r="CF18" s="96"/>
      <c r="CG18" s="96"/>
      <c r="CH18" s="96"/>
      <c r="CI18" s="96"/>
      <c r="CJ18" s="96"/>
      <c r="CK18" s="96"/>
      <c r="CL18" s="96"/>
      <c r="CM18" s="96"/>
      <c r="CN18" s="96"/>
      <c r="CO18" s="96"/>
      <c r="CP18" s="96"/>
      <c r="CQ18" s="96"/>
      <c r="CR18" s="96"/>
      <c r="CS18" s="96"/>
      <c r="CT18" s="96"/>
      <c r="CU18" s="96"/>
      <c r="CV18" s="96"/>
      <c r="CW18" s="96"/>
      <c r="CX18" s="96"/>
      <c r="CY18" s="96"/>
      <c r="CZ18" s="96"/>
      <c r="DA18" s="96"/>
      <c r="DB18" s="96"/>
      <c r="DC18" s="96"/>
      <c r="DD18" s="96"/>
      <c r="DE18" s="96"/>
      <c r="DF18" s="96"/>
      <c r="DG18" s="96"/>
      <c r="DH18" s="96"/>
      <c r="DI18" s="96"/>
      <c r="DJ18" s="96"/>
      <c r="DK18" s="96"/>
      <c r="DL18" s="96"/>
      <c r="DM18" s="96"/>
      <c r="DN18" s="96"/>
      <c r="DO18" s="96"/>
      <c r="DP18" s="96"/>
      <c r="DQ18" s="96"/>
      <c r="DR18" s="96"/>
      <c r="DS18" s="96"/>
      <c r="DT18" s="96"/>
      <c r="DU18" s="96"/>
      <c r="DV18" s="96"/>
      <c r="DW18" s="96"/>
      <c r="DX18" s="96"/>
      <c r="DY18" s="96"/>
      <c r="DZ18" s="96"/>
      <c r="EA18" s="96"/>
      <c r="EB18" s="96"/>
      <c r="EC18" s="96"/>
      <c r="ED18" s="96"/>
      <c r="EE18" s="96"/>
      <c r="EF18" s="96"/>
      <c r="EG18" s="96"/>
      <c r="EH18" s="96"/>
      <c r="EI18" s="96"/>
      <c r="EJ18" s="96"/>
      <c r="EK18" s="96"/>
      <c r="EL18" s="96"/>
      <c r="EM18" s="96"/>
      <c r="EN18" s="96"/>
      <c r="EO18" s="96"/>
      <c r="EP18" s="96"/>
      <c r="EQ18" s="96"/>
      <c r="ER18" s="96"/>
      <c r="ES18" s="96"/>
      <c r="ET18" s="96"/>
      <c r="EU18" s="96"/>
      <c r="EV18" s="96"/>
      <c r="EW18" s="96"/>
      <c r="EX18" s="96"/>
      <c r="EY18" s="96"/>
      <c r="EZ18" s="96"/>
      <c r="FA18" s="96"/>
      <c r="FB18" s="96"/>
      <c r="FC18" s="96"/>
      <c r="FD18" s="96"/>
      <c r="FE18" s="96"/>
      <c r="FF18" s="96"/>
      <c r="FG18" s="96"/>
      <c r="FH18" s="96"/>
      <c r="FI18" s="96"/>
      <c r="FJ18" s="96"/>
      <c r="FK18" s="96"/>
      <c r="FL18" s="96"/>
      <c r="FM18" s="96"/>
      <c r="FN18" s="96"/>
      <c r="FO18" s="96"/>
      <c r="FP18" s="96"/>
      <c r="FQ18" s="96"/>
      <c r="FR18" s="96"/>
      <c r="FS18" s="96"/>
      <c r="FT18" s="96"/>
      <c r="FU18" s="96"/>
      <c r="FV18" s="96"/>
      <c r="FW18" s="96"/>
      <c r="FX18" s="96"/>
      <c r="FY18" s="96"/>
      <c r="FZ18" s="96"/>
      <c r="GA18" s="96"/>
      <c r="GB18" s="96"/>
      <c r="GC18" s="96"/>
      <c r="GD18" s="96"/>
      <c r="GE18" s="96"/>
      <c r="GF18" s="96"/>
      <c r="GG18" s="96"/>
      <c r="GH18" s="96"/>
      <c r="GI18" s="96"/>
      <c r="GJ18" s="96"/>
      <c r="GK18" s="96"/>
      <c r="GL18" s="96"/>
      <c r="GM18" s="96"/>
      <c r="GN18" s="96"/>
      <c r="GO18" s="96"/>
      <c r="GP18" s="96"/>
      <c r="GQ18" s="96"/>
      <c r="GR18" s="96"/>
      <c r="GS18" s="96"/>
      <c r="GT18" s="96"/>
      <c r="GU18" s="96"/>
      <c r="GV18" s="96"/>
      <c r="GW18" s="96"/>
      <c r="GX18" s="96"/>
      <c r="GY18" s="96"/>
      <c r="GZ18" s="96"/>
      <c r="HA18" s="96"/>
      <c r="HB18" s="96"/>
      <c r="HC18" s="96"/>
      <c r="HD18" s="96"/>
      <c r="HE18" s="96"/>
      <c r="HF18" s="96"/>
      <c r="HG18" s="96"/>
      <c r="HH18" s="96"/>
      <c r="HI18" s="96"/>
      <c r="HJ18" s="96"/>
      <c r="HK18" s="96"/>
      <c r="HL18" s="96"/>
      <c r="HM18" s="96"/>
      <c r="HN18" s="96"/>
      <c r="HO18" s="96"/>
      <c r="HP18" s="96"/>
      <c r="HQ18" s="96"/>
      <c r="HR18" s="96"/>
      <c r="HS18" s="96"/>
      <c r="HT18" s="96"/>
      <c r="HU18" s="96"/>
      <c r="HV18" s="96"/>
      <c r="HW18" s="96"/>
      <c r="HX18" s="96"/>
      <c r="HY18" s="96"/>
      <c r="HZ18" s="96"/>
      <c r="IA18" s="96"/>
      <c r="IB18" s="96"/>
      <c r="IC18" s="96"/>
      <c r="ID18" s="96"/>
      <c r="IE18" s="96"/>
      <c r="IF18" s="96"/>
      <c r="IG18" s="96"/>
      <c r="IH18" s="96"/>
      <c r="II18" s="96"/>
      <c r="IJ18" s="96"/>
      <c r="IK18" s="96"/>
    </row>
    <row r="19" spans="1:245" s="109" customFormat="1" ht="18" x14ac:dyDescent="0.25">
      <c r="A19" s="102"/>
      <c r="B19" s="668"/>
      <c r="C19" s="669"/>
      <c r="D19" s="669"/>
      <c r="E19" s="669"/>
      <c r="F19" s="669"/>
      <c r="G19" s="669"/>
      <c r="H19" s="669"/>
      <c r="I19" s="669"/>
      <c r="J19" s="669"/>
      <c r="K19" s="669"/>
      <c r="L19" s="669"/>
      <c r="M19" s="669"/>
      <c r="N19" s="669"/>
      <c r="O19" s="669"/>
      <c r="P19" s="669"/>
      <c r="Q19" s="669"/>
      <c r="R19" s="669"/>
      <c r="S19" s="669"/>
      <c r="T19" s="669"/>
      <c r="U19" s="669"/>
      <c r="V19" s="669"/>
      <c r="W19" s="669"/>
      <c r="X19" s="105"/>
      <c r="Y19" s="106"/>
      <c r="Z19" s="106"/>
      <c r="AA19" s="107"/>
      <c r="AB19" s="96"/>
      <c r="AC19" s="96"/>
      <c r="AD19" s="96"/>
      <c r="AE19" s="96"/>
      <c r="AF19" s="96"/>
      <c r="AG19" s="96"/>
      <c r="AH19" s="96"/>
      <c r="AI19" s="96"/>
      <c r="AJ19" s="96"/>
      <c r="AK19" s="96"/>
      <c r="AL19" s="96"/>
      <c r="AM19" s="96"/>
      <c r="AN19" s="96"/>
      <c r="AO19" s="96"/>
      <c r="AP19" s="96"/>
      <c r="AQ19" s="96"/>
      <c r="AR19" s="96"/>
      <c r="AS19" s="96"/>
      <c r="AT19" s="96"/>
      <c r="AU19" s="96"/>
      <c r="AV19" s="96"/>
      <c r="AW19" s="96"/>
      <c r="AX19" s="96"/>
      <c r="AY19" s="96"/>
      <c r="AZ19" s="96"/>
      <c r="BA19" s="96"/>
      <c r="BB19" s="96"/>
      <c r="BC19" s="96"/>
      <c r="BD19" s="96"/>
      <c r="BE19" s="96"/>
      <c r="BF19" s="96"/>
      <c r="BG19" s="96"/>
      <c r="BH19" s="96"/>
      <c r="BI19" s="96"/>
      <c r="BJ19" s="96"/>
      <c r="BK19" s="96"/>
      <c r="BL19" s="96"/>
      <c r="BM19" s="96"/>
      <c r="BN19" s="96"/>
      <c r="BO19" s="96"/>
      <c r="BP19" s="96"/>
      <c r="BQ19" s="96"/>
      <c r="BR19" s="96"/>
      <c r="BS19" s="96"/>
      <c r="BT19" s="96"/>
      <c r="BU19" s="96"/>
      <c r="BV19" s="96"/>
      <c r="BW19" s="96"/>
      <c r="BX19" s="96"/>
      <c r="BY19" s="96"/>
      <c r="BZ19" s="96"/>
      <c r="CA19" s="96"/>
      <c r="CB19" s="96"/>
      <c r="CC19" s="96"/>
      <c r="CD19" s="96"/>
      <c r="CE19" s="96"/>
      <c r="CF19" s="96"/>
      <c r="CG19" s="96"/>
      <c r="CH19" s="96"/>
      <c r="CI19" s="96"/>
      <c r="CJ19" s="96"/>
      <c r="CK19" s="96"/>
      <c r="CL19" s="96"/>
      <c r="CM19" s="96"/>
      <c r="CN19" s="96"/>
      <c r="CO19" s="96"/>
      <c r="CP19" s="96"/>
      <c r="CQ19" s="96"/>
      <c r="CR19" s="96"/>
      <c r="CS19" s="96"/>
      <c r="CT19" s="96"/>
      <c r="CU19" s="96"/>
      <c r="CV19" s="96"/>
      <c r="CW19" s="96"/>
      <c r="CX19" s="96"/>
      <c r="CY19" s="96"/>
      <c r="CZ19" s="96"/>
      <c r="DA19" s="96"/>
      <c r="DB19" s="96"/>
      <c r="DC19" s="96"/>
      <c r="DD19" s="96"/>
      <c r="DE19" s="96"/>
      <c r="DF19" s="96"/>
      <c r="DG19" s="96"/>
      <c r="DH19" s="96"/>
      <c r="DI19" s="96"/>
      <c r="DJ19" s="96"/>
      <c r="DK19" s="96"/>
      <c r="DL19" s="96"/>
      <c r="DM19" s="96"/>
      <c r="DN19" s="96"/>
      <c r="DO19" s="96"/>
      <c r="DP19" s="96"/>
      <c r="DQ19" s="96"/>
      <c r="DR19" s="96"/>
      <c r="DS19" s="96"/>
      <c r="DT19" s="96"/>
      <c r="DU19" s="96"/>
      <c r="DV19" s="96"/>
      <c r="DW19" s="96"/>
      <c r="DX19" s="96"/>
      <c r="DY19" s="96"/>
      <c r="DZ19" s="96"/>
      <c r="EA19" s="96"/>
      <c r="EB19" s="96"/>
      <c r="EC19" s="96"/>
      <c r="ED19" s="96"/>
      <c r="EE19" s="96"/>
      <c r="EF19" s="96"/>
      <c r="EG19" s="96"/>
      <c r="EH19" s="96"/>
      <c r="EI19" s="96"/>
      <c r="EJ19" s="96"/>
      <c r="EK19" s="96"/>
      <c r="EL19" s="96"/>
      <c r="EM19" s="96"/>
      <c r="EN19" s="96"/>
      <c r="EO19" s="96"/>
      <c r="EP19" s="96"/>
      <c r="EQ19" s="96"/>
      <c r="ER19" s="96"/>
      <c r="ES19" s="96"/>
      <c r="ET19" s="96"/>
      <c r="EU19" s="96"/>
      <c r="EV19" s="96"/>
      <c r="EW19" s="96"/>
      <c r="EX19" s="96"/>
      <c r="EY19" s="96"/>
      <c r="EZ19" s="96"/>
      <c r="FA19" s="96"/>
      <c r="FB19" s="96"/>
      <c r="FC19" s="96"/>
      <c r="FD19" s="96"/>
      <c r="FE19" s="96"/>
      <c r="FF19" s="96"/>
      <c r="FG19" s="96"/>
      <c r="FH19" s="96"/>
      <c r="FI19" s="96"/>
      <c r="FJ19" s="96"/>
      <c r="FK19" s="96"/>
      <c r="FL19" s="96"/>
      <c r="FM19" s="96"/>
      <c r="FN19" s="96"/>
      <c r="FO19" s="96"/>
      <c r="FP19" s="96"/>
      <c r="FQ19" s="96"/>
      <c r="FR19" s="96"/>
      <c r="FS19" s="96"/>
      <c r="FT19" s="96"/>
      <c r="FU19" s="96"/>
      <c r="FV19" s="96"/>
      <c r="FW19" s="96"/>
      <c r="FX19" s="96"/>
      <c r="FY19" s="96"/>
      <c r="FZ19" s="96"/>
      <c r="GA19" s="96"/>
      <c r="GB19" s="96"/>
      <c r="GC19" s="96"/>
      <c r="GD19" s="96"/>
      <c r="GE19" s="96"/>
      <c r="GF19" s="96"/>
      <c r="GG19" s="96"/>
      <c r="GH19" s="96"/>
      <c r="GI19" s="96"/>
      <c r="GJ19" s="96"/>
      <c r="GK19" s="96"/>
      <c r="GL19" s="96"/>
      <c r="GM19" s="96"/>
      <c r="GN19" s="96"/>
      <c r="GO19" s="96"/>
      <c r="GP19" s="96"/>
      <c r="GQ19" s="96"/>
      <c r="GR19" s="96"/>
      <c r="GS19" s="96"/>
      <c r="GT19" s="96"/>
      <c r="GU19" s="96"/>
      <c r="GV19" s="96"/>
      <c r="GW19" s="96"/>
      <c r="GX19" s="96"/>
      <c r="GY19" s="96"/>
      <c r="GZ19" s="96"/>
      <c r="HA19" s="96"/>
      <c r="HB19" s="96"/>
      <c r="HC19" s="96"/>
      <c r="HD19" s="96"/>
      <c r="HE19" s="96"/>
      <c r="HF19" s="96"/>
      <c r="HG19" s="96"/>
      <c r="HH19" s="96"/>
      <c r="HI19" s="96"/>
      <c r="HJ19" s="96"/>
      <c r="HK19" s="96"/>
      <c r="HL19" s="96"/>
      <c r="HM19" s="96"/>
      <c r="HN19" s="96"/>
      <c r="HO19" s="96"/>
      <c r="HP19" s="96"/>
      <c r="HQ19" s="96"/>
      <c r="HR19" s="96"/>
      <c r="HS19" s="96"/>
      <c r="HT19" s="96"/>
      <c r="HU19" s="96"/>
      <c r="HV19" s="96"/>
      <c r="HW19" s="96"/>
      <c r="HX19" s="96"/>
      <c r="HY19" s="96"/>
      <c r="HZ19" s="96"/>
      <c r="IA19" s="96"/>
      <c r="IB19" s="96"/>
      <c r="IC19" s="96"/>
      <c r="ID19" s="96"/>
      <c r="IE19" s="96"/>
      <c r="IF19" s="96"/>
      <c r="IG19" s="96"/>
      <c r="IH19" s="96"/>
      <c r="II19" s="96"/>
      <c r="IJ19" s="96"/>
      <c r="IK19" s="96"/>
    </row>
    <row r="20" spans="1:245" s="109" customFormat="1" x14ac:dyDescent="0.25">
      <c r="A20" s="110"/>
      <c r="B20" s="584" t="s">
        <v>101</v>
      </c>
      <c r="C20" s="584"/>
      <c r="D20" s="584"/>
      <c r="E20" s="584"/>
      <c r="F20" s="584"/>
      <c r="G20" s="584"/>
      <c r="H20" s="584"/>
      <c r="I20" s="584"/>
      <c r="J20" s="584"/>
      <c r="K20" s="584"/>
      <c r="L20" s="584"/>
      <c r="M20" s="584"/>
      <c r="N20" s="584"/>
      <c r="O20" s="584"/>
      <c r="P20" s="584"/>
      <c r="Q20" s="584"/>
      <c r="R20" s="584"/>
      <c r="S20" s="584"/>
      <c r="T20" s="584"/>
      <c r="U20" s="584"/>
      <c r="V20" s="584"/>
      <c r="W20" s="584"/>
      <c r="X20" s="111"/>
      <c r="Y20" s="112"/>
      <c r="Z20" s="112"/>
      <c r="AA20" s="113"/>
    </row>
    <row r="21" spans="1:245" s="109" customFormat="1" ht="18" x14ac:dyDescent="0.25">
      <c r="A21" s="110"/>
      <c r="B21" s="585" t="s">
        <v>453</v>
      </c>
      <c r="C21" s="585"/>
      <c r="D21" s="585"/>
      <c r="E21" s="585"/>
      <c r="F21" s="585"/>
      <c r="G21" s="585"/>
      <c r="H21" s="585"/>
      <c r="I21" s="585"/>
      <c r="J21" s="585"/>
      <c r="K21" s="585"/>
      <c r="L21" s="585"/>
      <c r="M21" s="585"/>
      <c r="N21" s="585"/>
      <c r="O21" s="585"/>
      <c r="P21" s="585"/>
      <c r="Q21" s="585"/>
      <c r="R21" s="585"/>
      <c r="S21" s="585"/>
      <c r="T21" s="585"/>
      <c r="U21" s="585"/>
      <c r="V21" s="585"/>
      <c r="W21" s="585"/>
    </row>
    <row r="22" spans="1:245" s="109" customFormat="1" ht="18" x14ac:dyDescent="0.25">
      <c r="A22" s="110"/>
      <c r="B22" s="585"/>
      <c r="C22" s="661"/>
      <c r="D22" s="661"/>
      <c r="E22" s="661"/>
      <c r="F22" s="661"/>
      <c r="G22" s="661"/>
      <c r="H22" s="661"/>
      <c r="I22" s="661"/>
      <c r="J22" s="661"/>
      <c r="K22" s="661"/>
      <c r="L22" s="661"/>
      <c r="M22" s="661"/>
      <c r="N22" s="661"/>
      <c r="O22" s="661"/>
      <c r="P22" s="661"/>
      <c r="Q22" s="661"/>
      <c r="R22" s="661"/>
      <c r="S22" s="661"/>
      <c r="T22" s="661"/>
      <c r="U22" s="661"/>
      <c r="V22" s="661"/>
      <c r="W22" s="661"/>
    </row>
    <row r="23" spans="1:245" s="109" customFormat="1" ht="18" x14ac:dyDescent="0.25">
      <c r="A23" s="110"/>
      <c r="B23" s="585"/>
      <c r="C23" s="661"/>
      <c r="D23" s="661"/>
      <c r="E23" s="661"/>
      <c r="F23" s="661"/>
      <c r="G23" s="661"/>
      <c r="H23" s="661"/>
      <c r="I23" s="661"/>
      <c r="J23" s="661"/>
      <c r="K23" s="661"/>
      <c r="L23" s="661"/>
      <c r="M23" s="661"/>
      <c r="N23" s="661"/>
      <c r="O23" s="661"/>
      <c r="P23" s="661"/>
      <c r="Q23" s="661"/>
      <c r="R23" s="661"/>
      <c r="S23" s="661"/>
      <c r="T23" s="661"/>
      <c r="U23" s="661"/>
      <c r="V23" s="661"/>
      <c r="W23" s="661"/>
    </row>
    <row r="24" spans="1:245" s="109" customFormat="1" ht="18" x14ac:dyDescent="0.25">
      <c r="A24" s="110"/>
      <c r="B24" s="585"/>
      <c r="C24" s="585"/>
      <c r="D24" s="585"/>
      <c r="E24" s="585"/>
      <c r="F24" s="585"/>
      <c r="G24" s="585"/>
      <c r="H24" s="585"/>
      <c r="I24" s="585"/>
      <c r="J24" s="585"/>
      <c r="K24" s="585"/>
      <c r="L24" s="585"/>
      <c r="M24" s="585"/>
      <c r="N24" s="585"/>
      <c r="O24" s="585"/>
      <c r="P24" s="585"/>
      <c r="Q24" s="585"/>
      <c r="R24" s="585"/>
      <c r="S24" s="585"/>
      <c r="T24" s="585"/>
      <c r="U24" s="585"/>
      <c r="V24" s="585"/>
      <c r="W24" s="585"/>
    </row>
    <row r="25" spans="1:245" s="109" customFormat="1" ht="18" x14ac:dyDescent="0.25">
      <c r="A25" s="111"/>
      <c r="B25" s="581" t="s">
        <v>479</v>
      </c>
      <c r="C25" s="581"/>
      <c r="D25" s="581"/>
      <c r="E25" s="581"/>
      <c r="F25" s="581"/>
      <c r="G25" s="581"/>
      <c r="H25" s="581"/>
      <c r="I25" s="581"/>
      <c r="J25" s="581"/>
      <c r="K25" s="581"/>
      <c r="L25" s="581"/>
      <c r="M25" s="581"/>
      <c r="N25" s="581"/>
      <c r="O25" s="581"/>
      <c r="P25" s="581"/>
      <c r="Q25" s="581"/>
      <c r="R25" s="581"/>
      <c r="S25" s="581"/>
      <c r="T25" s="581"/>
      <c r="U25" s="581"/>
      <c r="V25" s="581"/>
      <c r="W25" s="581"/>
      <c r="X25" s="111"/>
    </row>
    <row r="26" spans="1:245" s="109" customFormat="1" ht="18" x14ac:dyDescent="0.25">
      <c r="A26" s="111"/>
      <c r="B26" s="585"/>
      <c r="C26" s="661"/>
      <c r="D26" s="661"/>
      <c r="E26" s="661"/>
      <c r="F26" s="661"/>
      <c r="G26" s="661"/>
      <c r="H26" s="661"/>
      <c r="I26" s="661"/>
      <c r="J26" s="661"/>
      <c r="K26" s="661"/>
      <c r="L26" s="661"/>
      <c r="M26" s="661"/>
      <c r="N26" s="661"/>
      <c r="O26" s="661"/>
      <c r="P26" s="661"/>
      <c r="Q26" s="661"/>
      <c r="R26" s="661"/>
      <c r="S26" s="661"/>
      <c r="T26" s="661"/>
      <c r="U26" s="661"/>
      <c r="V26" s="661"/>
      <c r="W26" s="661"/>
      <c r="X26" s="111"/>
    </row>
    <row r="27" spans="1:245" s="109" customFormat="1" ht="18" x14ac:dyDescent="0.25">
      <c r="A27" s="111"/>
      <c r="B27" s="585"/>
      <c r="C27" s="661"/>
      <c r="D27" s="661"/>
      <c r="E27" s="661"/>
      <c r="F27" s="661"/>
      <c r="G27" s="661"/>
      <c r="H27" s="661"/>
      <c r="I27" s="661"/>
      <c r="J27" s="661"/>
      <c r="K27" s="661"/>
      <c r="L27" s="661"/>
      <c r="M27" s="661"/>
      <c r="N27" s="661"/>
      <c r="O27" s="661"/>
      <c r="P27" s="661"/>
      <c r="Q27" s="661"/>
      <c r="R27" s="661"/>
      <c r="S27" s="661"/>
      <c r="T27" s="661"/>
      <c r="U27" s="661"/>
      <c r="V27" s="661"/>
      <c r="W27" s="661"/>
      <c r="X27" s="111"/>
    </row>
    <row r="28" spans="1:245" s="109" customFormat="1" ht="18" x14ac:dyDescent="0.25">
      <c r="A28" s="111"/>
      <c r="B28" s="581"/>
      <c r="C28" s="581"/>
      <c r="D28" s="581"/>
      <c r="E28" s="581"/>
      <c r="F28" s="581"/>
      <c r="G28" s="581"/>
      <c r="H28" s="581"/>
      <c r="I28" s="581"/>
      <c r="J28" s="581"/>
      <c r="K28" s="581"/>
      <c r="L28" s="581"/>
      <c r="M28" s="581"/>
      <c r="N28" s="581"/>
      <c r="O28" s="581"/>
      <c r="P28" s="581"/>
      <c r="Q28" s="581"/>
      <c r="R28" s="581"/>
      <c r="S28" s="581"/>
      <c r="T28" s="581"/>
      <c r="U28" s="581"/>
      <c r="V28" s="581"/>
      <c r="W28" s="581"/>
      <c r="X28" s="111"/>
    </row>
    <row r="29" spans="1:245" s="109" customFormat="1" ht="18" x14ac:dyDescent="0.25">
      <c r="A29" s="111"/>
      <c r="B29" s="581" t="s">
        <v>527</v>
      </c>
      <c r="C29" s="581"/>
      <c r="D29" s="581"/>
      <c r="E29" s="581"/>
      <c r="F29" s="581"/>
      <c r="G29" s="581"/>
      <c r="H29" s="581"/>
      <c r="I29" s="581"/>
      <c r="J29" s="581"/>
      <c r="K29" s="581"/>
      <c r="L29" s="581"/>
      <c r="M29" s="581"/>
      <c r="N29" s="581"/>
      <c r="O29" s="581"/>
      <c r="P29" s="581"/>
      <c r="Q29" s="581"/>
      <c r="R29" s="581"/>
      <c r="S29" s="581"/>
      <c r="T29" s="581"/>
      <c r="U29" s="581"/>
      <c r="V29" s="581"/>
      <c r="W29" s="581"/>
      <c r="X29" s="111"/>
    </row>
    <row r="30" spans="1:245" s="109" customFormat="1" ht="18" x14ac:dyDescent="0.25">
      <c r="A30" s="111"/>
      <c r="B30" s="585"/>
      <c r="C30" s="661"/>
      <c r="D30" s="661"/>
      <c r="E30" s="661"/>
      <c r="F30" s="661"/>
      <c r="G30" s="661"/>
      <c r="H30" s="661"/>
      <c r="I30" s="661"/>
      <c r="J30" s="661"/>
      <c r="K30" s="661"/>
      <c r="L30" s="661"/>
      <c r="M30" s="661"/>
      <c r="N30" s="661"/>
      <c r="O30" s="661"/>
      <c r="P30" s="661"/>
      <c r="Q30" s="661"/>
      <c r="R30" s="661"/>
      <c r="S30" s="661"/>
      <c r="T30" s="661"/>
      <c r="U30" s="661"/>
      <c r="V30" s="661"/>
      <c r="W30" s="661"/>
      <c r="X30" s="111"/>
    </row>
    <row r="31" spans="1:245" s="109" customFormat="1" ht="18" x14ac:dyDescent="0.25">
      <c r="A31" s="111"/>
      <c r="B31" s="585"/>
      <c r="C31" s="661"/>
      <c r="D31" s="661"/>
      <c r="E31" s="661"/>
      <c r="F31" s="661"/>
      <c r="G31" s="661"/>
      <c r="H31" s="661"/>
      <c r="I31" s="661"/>
      <c r="J31" s="661"/>
      <c r="K31" s="661"/>
      <c r="L31" s="661"/>
      <c r="M31" s="661"/>
      <c r="N31" s="661"/>
      <c r="O31" s="661"/>
      <c r="P31" s="661"/>
      <c r="Q31" s="661"/>
      <c r="R31" s="661"/>
      <c r="S31" s="661"/>
      <c r="T31" s="661"/>
      <c r="U31" s="661"/>
      <c r="V31" s="661"/>
      <c r="W31" s="661"/>
      <c r="X31" s="111"/>
    </row>
    <row r="32" spans="1:245" x14ac:dyDescent="0.3">
      <c r="B32" s="582"/>
      <c r="C32" s="582"/>
      <c r="D32" s="582"/>
      <c r="E32" s="582"/>
      <c r="F32" s="582"/>
      <c r="G32" s="582"/>
      <c r="H32" s="582"/>
      <c r="I32" s="582"/>
      <c r="J32" s="582"/>
      <c r="K32" s="582"/>
      <c r="L32" s="582"/>
      <c r="M32" s="582"/>
      <c r="N32" s="582"/>
      <c r="O32" s="582"/>
      <c r="P32" s="582"/>
      <c r="Q32" s="582"/>
      <c r="R32" s="582"/>
      <c r="S32" s="582"/>
      <c r="T32" s="582"/>
      <c r="U32" s="582"/>
      <c r="V32" s="582"/>
      <c r="W32" s="582"/>
    </row>
    <row r="33" spans="2:17" x14ac:dyDescent="0.3">
      <c r="B33" s="114" t="s">
        <v>497</v>
      </c>
      <c r="L33" s="76" t="s">
        <v>103</v>
      </c>
      <c r="N33" s="434"/>
      <c r="O33" s="625">
        <v>46133</v>
      </c>
      <c r="P33" s="660"/>
      <c r="Q33" s="660"/>
    </row>
    <row r="34" spans="2:17" x14ac:dyDescent="0.3">
      <c r="P34" s="118"/>
      <c r="Q34" s="118"/>
    </row>
    <row r="35" spans="2:17" x14ac:dyDescent="0.3">
      <c r="P35" s="118"/>
      <c r="Q35" s="118"/>
    </row>
    <row r="36" spans="2:17" x14ac:dyDescent="0.3">
      <c r="P36" s="118"/>
      <c r="Q36" s="118"/>
    </row>
    <row r="37" spans="2:17" x14ac:dyDescent="0.3">
      <c r="P37" s="118"/>
      <c r="Q37" s="118"/>
    </row>
    <row r="38" spans="2:17" x14ac:dyDescent="0.3">
      <c r="P38" s="118"/>
      <c r="Q38" s="118"/>
    </row>
    <row r="39" spans="2:17" x14ac:dyDescent="0.3">
      <c r="P39" s="118"/>
      <c r="Q39" s="118"/>
    </row>
    <row r="40" spans="2:17" x14ac:dyDescent="0.3">
      <c r="P40" s="118"/>
      <c r="Q40" s="118"/>
    </row>
    <row r="41" spans="2:17" x14ac:dyDescent="0.3">
      <c r="P41" s="118"/>
      <c r="Q41" s="118"/>
    </row>
    <row r="42" spans="2:17" x14ac:dyDescent="0.3">
      <c r="P42" s="118"/>
      <c r="Q42" s="118"/>
    </row>
    <row r="43" spans="2:17" x14ac:dyDescent="0.3">
      <c r="P43" s="118"/>
      <c r="Q43" s="118"/>
    </row>
    <row r="44" spans="2:17" x14ac:dyDescent="0.3">
      <c r="P44" s="118"/>
      <c r="Q44" s="118"/>
    </row>
    <row r="45" spans="2:17" x14ac:dyDescent="0.3">
      <c r="P45" s="118"/>
      <c r="Q45" s="118"/>
    </row>
    <row r="46" spans="2:17" x14ac:dyDescent="0.3">
      <c r="P46" s="118"/>
      <c r="Q46" s="118"/>
    </row>
    <row r="47" spans="2:17" x14ac:dyDescent="0.3">
      <c r="P47" s="118"/>
      <c r="Q47" s="118"/>
    </row>
    <row r="48" spans="2:17" x14ac:dyDescent="0.3">
      <c r="P48" s="118"/>
      <c r="Q48" s="118"/>
    </row>
  </sheetData>
  <protectedRanges>
    <protectedRange sqref="G12 I12 J12:J13 L12:L13 M12:M14 O12:O14 B12:B15 W12:W15" name="Oblast1_1_1"/>
  </protectedRanges>
  <mergeCells count="27">
    <mergeCell ref="B22:W22"/>
    <mergeCell ref="B23:W23"/>
    <mergeCell ref="B26:W26"/>
    <mergeCell ref="B27:W27"/>
    <mergeCell ref="B30:W30"/>
    <mergeCell ref="U15:V15"/>
    <mergeCell ref="U16:V16"/>
    <mergeCell ref="B20:W20"/>
    <mergeCell ref="B21:W21"/>
    <mergeCell ref="A9:W9"/>
    <mergeCell ref="S11:T11"/>
    <mergeCell ref="U11:V11"/>
    <mergeCell ref="U12:V12"/>
    <mergeCell ref="U13:V13"/>
    <mergeCell ref="U14:V14"/>
    <mergeCell ref="D11:F11"/>
    <mergeCell ref="G11:I11"/>
    <mergeCell ref="J11:L11"/>
    <mergeCell ref="M11:O11"/>
    <mergeCell ref="B19:W19"/>
    <mergeCell ref="O33:Q33"/>
    <mergeCell ref="B32:W32"/>
    <mergeCell ref="B29:W29"/>
    <mergeCell ref="B24:W24"/>
    <mergeCell ref="B25:W25"/>
    <mergeCell ref="B28:W28"/>
    <mergeCell ref="B31:W31"/>
  </mergeCells>
  <pageMargins left="0.70866141732283472" right="0.70866141732283472" top="0.78740157480314965" bottom="0.78740157480314965" header="0.51181102362204722" footer="0.51181102362204722"/>
  <pageSetup paperSize="9" scale="75" orientation="landscape" horizontalDpi="300" verticalDpi="300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7030A0"/>
    <pageSetUpPr fitToPage="1"/>
  </sheetPr>
  <dimension ref="A1:S567"/>
  <sheetViews>
    <sheetView topLeftCell="A60" zoomScale="115" zoomScaleNormal="115" zoomScaleSheetLayoutView="110" zoomScalePageLayoutView="110" workbookViewId="0">
      <selection activeCell="A74" sqref="A74:E74"/>
    </sheetView>
  </sheetViews>
  <sheetFormatPr defaultColWidth="8.7109375" defaultRowHeight="15" x14ac:dyDescent="0.25"/>
  <cols>
    <col min="1" max="1" width="4.42578125" customWidth="1"/>
    <col min="2" max="2" width="6.140625" style="178" customWidth="1"/>
    <col min="3" max="3" width="26.28515625" customWidth="1"/>
    <col min="4" max="4" width="41.7109375" customWidth="1"/>
    <col min="242" max="242" width="4.42578125" customWidth="1"/>
    <col min="243" max="243" width="6.140625" customWidth="1"/>
    <col min="244" max="244" width="5.85546875" customWidth="1"/>
    <col min="245" max="245" width="15.5703125" customWidth="1"/>
    <col min="247" max="247" width="8.85546875" customWidth="1"/>
    <col min="248" max="248" width="28.28515625" customWidth="1"/>
    <col min="498" max="498" width="4.42578125" customWidth="1"/>
    <col min="499" max="499" width="6.140625" customWidth="1"/>
    <col min="500" max="500" width="5.85546875" customWidth="1"/>
    <col min="501" max="501" width="15.5703125" customWidth="1"/>
    <col min="503" max="503" width="8.85546875" customWidth="1"/>
    <col min="504" max="504" width="28.28515625" customWidth="1"/>
    <col min="754" max="754" width="4.42578125" customWidth="1"/>
    <col min="755" max="755" width="6.140625" customWidth="1"/>
    <col min="756" max="756" width="5.85546875" customWidth="1"/>
    <col min="757" max="757" width="15.5703125" customWidth="1"/>
    <col min="759" max="759" width="8.85546875" customWidth="1"/>
    <col min="760" max="760" width="28.28515625" customWidth="1"/>
    <col min="1010" max="1010" width="4.42578125" customWidth="1"/>
    <col min="1011" max="1011" width="6.140625" customWidth="1"/>
    <col min="1012" max="1012" width="5.85546875" customWidth="1"/>
    <col min="1013" max="1013" width="15.5703125" customWidth="1"/>
    <col min="1015" max="1015" width="8.85546875" customWidth="1"/>
    <col min="1016" max="1016" width="28.28515625" customWidth="1"/>
    <col min="1266" max="1266" width="4.42578125" customWidth="1"/>
    <col min="1267" max="1267" width="6.140625" customWidth="1"/>
    <col min="1268" max="1268" width="5.85546875" customWidth="1"/>
    <col min="1269" max="1269" width="15.5703125" customWidth="1"/>
    <col min="1271" max="1271" width="8.85546875" customWidth="1"/>
    <col min="1272" max="1272" width="28.28515625" customWidth="1"/>
    <col min="1522" max="1522" width="4.42578125" customWidth="1"/>
    <col min="1523" max="1523" width="6.140625" customWidth="1"/>
    <col min="1524" max="1524" width="5.85546875" customWidth="1"/>
    <col min="1525" max="1525" width="15.5703125" customWidth="1"/>
    <col min="1527" max="1527" width="8.85546875" customWidth="1"/>
    <col min="1528" max="1528" width="28.28515625" customWidth="1"/>
    <col min="1778" max="1778" width="4.42578125" customWidth="1"/>
    <col min="1779" max="1779" width="6.140625" customWidth="1"/>
    <col min="1780" max="1780" width="5.85546875" customWidth="1"/>
    <col min="1781" max="1781" width="15.5703125" customWidth="1"/>
    <col min="1783" max="1783" width="8.85546875" customWidth="1"/>
    <col min="1784" max="1784" width="28.28515625" customWidth="1"/>
    <col min="2034" max="2034" width="4.42578125" customWidth="1"/>
    <col min="2035" max="2035" width="6.140625" customWidth="1"/>
    <col min="2036" max="2036" width="5.85546875" customWidth="1"/>
    <col min="2037" max="2037" width="15.5703125" customWidth="1"/>
    <col min="2039" max="2039" width="8.85546875" customWidth="1"/>
    <col min="2040" max="2040" width="28.28515625" customWidth="1"/>
    <col min="2290" max="2290" width="4.42578125" customWidth="1"/>
    <col min="2291" max="2291" width="6.140625" customWidth="1"/>
    <col min="2292" max="2292" width="5.85546875" customWidth="1"/>
    <col min="2293" max="2293" width="15.5703125" customWidth="1"/>
    <col min="2295" max="2295" width="8.85546875" customWidth="1"/>
    <col min="2296" max="2296" width="28.28515625" customWidth="1"/>
    <col min="2546" max="2546" width="4.42578125" customWidth="1"/>
    <col min="2547" max="2547" width="6.140625" customWidth="1"/>
    <col min="2548" max="2548" width="5.85546875" customWidth="1"/>
    <col min="2549" max="2549" width="15.5703125" customWidth="1"/>
    <col min="2551" max="2551" width="8.85546875" customWidth="1"/>
    <col min="2552" max="2552" width="28.28515625" customWidth="1"/>
    <col min="2802" max="2802" width="4.42578125" customWidth="1"/>
    <col min="2803" max="2803" width="6.140625" customWidth="1"/>
    <col min="2804" max="2804" width="5.85546875" customWidth="1"/>
    <col min="2805" max="2805" width="15.5703125" customWidth="1"/>
    <col min="2807" max="2807" width="8.85546875" customWidth="1"/>
    <col min="2808" max="2808" width="28.28515625" customWidth="1"/>
    <col min="3058" max="3058" width="4.42578125" customWidth="1"/>
    <col min="3059" max="3059" width="6.140625" customWidth="1"/>
    <col min="3060" max="3060" width="5.85546875" customWidth="1"/>
    <col min="3061" max="3061" width="15.5703125" customWidth="1"/>
    <col min="3063" max="3063" width="8.85546875" customWidth="1"/>
    <col min="3064" max="3064" width="28.28515625" customWidth="1"/>
    <col min="3314" max="3314" width="4.42578125" customWidth="1"/>
    <col min="3315" max="3315" width="6.140625" customWidth="1"/>
    <col min="3316" max="3316" width="5.85546875" customWidth="1"/>
    <col min="3317" max="3317" width="15.5703125" customWidth="1"/>
    <col min="3319" max="3319" width="8.85546875" customWidth="1"/>
    <col min="3320" max="3320" width="28.28515625" customWidth="1"/>
    <col min="3570" max="3570" width="4.42578125" customWidth="1"/>
    <col min="3571" max="3571" width="6.140625" customWidth="1"/>
    <col min="3572" max="3572" width="5.85546875" customWidth="1"/>
    <col min="3573" max="3573" width="15.5703125" customWidth="1"/>
    <col min="3575" max="3575" width="8.85546875" customWidth="1"/>
    <col min="3576" max="3576" width="28.28515625" customWidth="1"/>
    <col min="3826" max="3826" width="4.42578125" customWidth="1"/>
    <col min="3827" max="3827" width="6.140625" customWidth="1"/>
    <col min="3828" max="3828" width="5.85546875" customWidth="1"/>
    <col min="3829" max="3829" width="15.5703125" customWidth="1"/>
    <col min="3831" max="3831" width="8.85546875" customWidth="1"/>
    <col min="3832" max="3832" width="28.28515625" customWidth="1"/>
    <col min="4082" max="4082" width="4.42578125" customWidth="1"/>
    <col min="4083" max="4083" width="6.140625" customWidth="1"/>
    <col min="4084" max="4084" width="5.85546875" customWidth="1"/>
    <col min="4085" max="4085" width="15.5703125" customWidth="1"/>
    <col min="4087" max="4087" width="8.85546875" customWidth="1"/>
    <col min="4088" max="4088" width="28.28515625" customWidth="1"/>
    <col min="4338" max="4338" width="4.42578125" customWidth="1"/>
    <col min="4339" max="4339" width="6.140625" customWidth="1"/>
    <col min="4340" max="4340" width="5.85546875" customWidth="1"/>
    <col min="4341" max="4341" width="15.5703125" customWidth="1"/>
    <col min="4343" max="4343" width="8.85546875" customWidth="1"/>
    <col min="4344" max="4344" width="28.28515625" customWidth="1"/>
    <col min="4594" max="4594" width="4.42578125" customWidth="1"/>
    <col min="4595" max="4595" width="6.140625" customWidth="1"/>
    <col min="4596" max="4596" width="5.85546875" customWidth="1"/>
    <col min="4597" max="4597" width="15.5703125" customWidth="1"/>
    <col min="4599" max="4599" width="8.85546875" customWidth="1"/>
    <col min="4600" max="4600" width="28.28515625" customWidth="1"/>
    <col min="4850" max="4850" width="4.42578125" customWidth="1"/>
    <col min="4851" max="4851" width="6.140625" customWidth="1"/>
    <col min="4852" max="4852" width="5.85546875" customWidth="1"/>
    <col min="4853" max="4853" width="15.5703125" customWidth="1"/>
    <col min="4855" max="4855" width="8.85546875" customWidth="1"/>
    <col min="4856" max="4856" width="28.28515625" customWidth="1"/>
    <col min="5106" max="5106" width="4.42578125" customWidth="1"/>
    <col min="5107" max="5107" width="6.140625" customWidth="1"/>
    <col min="5108" max="5108" width="5.85546875" customWidth="1"/>
    <col min="5109" max="5109" width="15.5703125" customWidth="1"/>
    <col min="5111" max="5111" width="8.85546875" customWidth="1"/>
    <col min="5112" max="5112" width="28.28515625" customWidth="1"/>
    <col min="5362" max="5362" width="4.42578125" customWidth="1"/>
    <col min="5363" max="5363" width="6.140625" customWidth="1"/>
    <col min="5364" max="5364" width="5.85546875" customWidth="1"/>
    <col min="5365" max="5365" width="15.5703125" customWidth="1"/>
    <col min="5367" max="5367" width="8.85546875" customWidth="1"/>
    <col min="5368" max="5368" width="28.28515625" customWidth="1"/>
    <col min="5618" max="5618" width="4.42578125" customWidth="1"/>
    <col min="5619" max="5619" width="6.140625" customWidth="1"/>
    <col min="5620" max="5620" width="5.85546875" customWidth="1"/>
    <col min="5621" max="5621" width="15.5703125" customWidth="1"/>
    <col min="5623" max="5623" width="8.85546875" customWidth="1"/>
    <col min="5624" max="5624" width="28.28515625" customWidth="1"/>
    <col min="5874" max="5874" width="4.42578125" customWidth="1"/>
    <col min="5875" max="5875" width="6.140625" customWidth="1"/>
    <col min="5876" max="5876" width="5.85546875" customWidth="1"/>
    <col min="5877" max="5877" width="15.5703125" customWidth="1"/>
    <col min="5879" max="5879" width="8.85546875" customWidth="1"/>
    <col min="5880" max="5880" width="28.28515625" customWidth="1"/>
    <col min="6130" max="6130" width="4.42578125" customWidth="1"/>
    <col min="6131" max="6131" width="6.140625" customWidth="1"/>
    <col min="6132" max="6132" width="5.85546875" customWidth="1"/>
    <col min="6133" max="6133" width="15.5703125" customWidth="1"/>
    <col min="6135" max="6135" width="8.85546875" customWidth="1"/>
    <col min="6136" max="6136" width="28.28515625" customWidth="1"/>
    <col min="6386" max="6386" width="4.42578125" customWidth="1"/>
    <col min="6387" max="6387" width="6.140625" customWidth="1"/>
    <col min="6388" max="6388" width="5.85546875" customWidth="1"/>
    <col min="6389" max="6389" width="15.5703125" customWidth="1"/>
    <col min="6391" max="6391" width="8.85546875" customWidth="1"/>
    <col min="6392" max="6392" width="28.28515625" customWidth="1"/>
    <col min="6642" max="6642" width="4.42578125" customWidth="1"/>
    <col min="6643" max="6643" width="6.140625" customWidth="1"/>
    <col min="6644" max="6644" width="5.85546875" customWidth="1"/>
    <col min="6645" max="6645" width="15.5703125" customWidth="1"/>
    <col min="6647" max="6647" width="8.85546875" customWidth="1"/>
    <col min="6648" max="6648" width="28.28515625" customWidth="1"/>
    <col min="6898" max="6898" width="4.42578125" customWidth="1"/>
    <col min="6899" max="6899" width="6.140625" customWidth="1"/>
    <col min="6900" max="6900" width="5.85546875" customWidth="1"/>
    <col min="6901" max="6901" width="15.5703125" customWidth="1"/>
    <col min="6903" max="6903" width="8.85546875" customWidth="1"/>
    <col min="6904" max="6904" width="28.28515625" customWidth="1"/>
    <col min="7154" max="7154" width="4.42578125" customWidth="1"/>
    <col min="7155" max="7155" width="6.140625" customWidth="1"/>
    <col min="7156" max="7156" width="5.85546875" customWidth="1"/>
    <col min="7157" max="7157" width="15.5703125" customWidth="1"/>
    <col min="7159" max="7159" width="8.85546875" customWidth="1"/>
    <col min="7160" max="7160" width="28.28515625" customWidth="1"/>
    <col min="7410" max="7410" width="4.42578125" customWidth="1"/>
    <col min="7411" max="7411" width="6.140625" customWidth="1"/>
    <col min="7412" max="7412" width="5.85546875" customWidth="1"/>
    <col min="7413" max="7413" width="15.5703125" customWidth="1"/>
    <col min="7415" max="7415" width="8.85546875" customWidth="1"/>
    <col min="7416" max="7416" width="28.28515625" customWidth="1"/>
    <col min="7666" max="7666" width="4.42578125" customWidth="1"/>
    <col min="7667" max="7667" width="6.140625" customWidth="1"/>
    <col min="7668" max="7668" width="5.85546875" customWidth="1"/>
    <col min="7669" max="7669" width="15.5703125" customWidth="1"/>
    <col min="7671" max="7671" width="8.85546875" customWidth="1"/>
    <col min="7672" max="7672" width="28.28515625" customWidth="1"/>
    <col min="7922" max="7922" width="4.42578125" customWidth="1"/>
    <col min="7923" max="7923" width="6.140625" customWidth="1"/>
    <col min="7924" max="7924" width="5.85546875" customWidth="1"/>
    <col min="7925" max="7925" width="15.5703125" customWidth="1"/>
    <col min="7927" max="7927" width="8.85546875" customWidth="1"/>
    <col min="7928" max="7928" width="28.28515625" customWidth="1"/>
    <col min="8178" max="8178" width="4.42578125" customWidth="1"/>
    <col min="8179" max="8179" width="6.140625" customWidth="1"/>
    <col min="8180" max="8180" width="5.85546875" customWidth="1"/>
    <col min="8181" max="8181" width="15.5703125" customWidth="1"/>
    <col min="8183" max="8183" width="8.85546875" customWidth="1"/>
    <col min="8184" max="8184" width="28.28515625" customWidth="1"/>
    <col min="8434" max="8434" width="4.42578125" customWidth="1"/>
    <col min="8435" max="8435" width="6.140625" customWidth="1"/>
    <col min="8436" max="8436" width="5.85546875" customWidth="1"/>
    <col min="8437" max="8437" width="15.5703125" customWidth="1"/>
    <col min="8439" max="8439" width="8.85546875" customWidth="1"/>
    <col min="8440" max="8440" width="28.28515625" customWidth="1"/>
    <col min="8690" max="8690" width="4.42578125" customWidth="1"/>
    <col min="8691" max="8691" width="6.140625" customWidth="1"/>
    <col min="8692" max="8692" width="5.85546875" customWidth="1"/>
    <col min="8693" max="8693" width="15.5703125" customWidth="1"/>
    <col min="8695" max="8695" width="8.85546875" customWidth="1"/>
    <col min="8696" max="8696" width="28.28515625" customWidth="1"/>
    <col min="8946" max="8946" width="4.42578125" customWidth="1"/>
    <col min="8947" max="8947" width="6.140625" customWidth="1"/>
    <col min="8948" max="8948" width="5.85546875" customWidth="1"/>
    <col min="8949" max="8949" width="15.5703125" customWidth="1"/>
    <col min="8951" max="8951" width="8.85546875" customWidth="1"/>
    <col min="8952" max="8952" width="28.28515625" customWidth="1"/>
    <col min="9202" max="9202" width="4.42578125" customWidth="1"/>
    <col min="9203" max="9203" width="6.140625" customWidth="1"/>
    <col min="9204" max="9204" width="5.85546875" customWidth="1"/>
    <col min="9205" max="9205" width="15.5703125" customWidth="1"/>
    <col min="9207" max="9207" width="8.85546875" customWidth="1"/>
    <col min="9208" max="9208" width="28.28515625" customWidth="1"/>
    <col min="9458" max="9458" width="4.42578125" customWidth="1"/>
    <col min="9459" max="9459" width="6.140625" customWidth="1"/>
    <col min="9460" max="9460" width="5.85546875" customWidth="1"/>
    <col min="9461" max="9461" width="15.5703125" customWidth="1"/>
    <col min="9463" max="9463" width="8.85546875" customWidth="1"/>
    <col min="9464" max="9464" width="28.28515625" customWidth="1"/>
    <col min="9714" max="9714" width="4.42578125" customWidth="1"/>
    <col min="9715" max="9715" width="6.140625" customWidth="1"/>
    <col min="9716" max="9716" width="5.85546875" customWidth="1"/>
    <col min="9717" max="9717" width="15.5703125" customWidth="1"/>
    <col min="9719" max="9719" width="8.85546875" customWidth="1"/>
    <col min="9720" max="9720" width="28.28515625" customWidth="1"/>
    <col min="9970" max="9970" width="4.42578125" customWidth="1"/>
    <col min="9971" max="9971" width="6.140625" customWidth="1"/>
    <col min="9972" max="9972" width="5.85546875" customWidth="1"/>
    <col min="9973" max="9973" width="15.5703125" customWidth="1"/>
    <col min="9975" max="9975" width="8.85546875" customWidth="1"/>
    <col min="9976" max="9976" width="28.28515625" customWidth="1"/>
    <col min="10226" max="10226" width="4.42578125" customWidth="1"/>
    <col min="10227" max="10227" width="6.140625" customWidth="1"/>
    <col min="10228" max="10228" width="5.85546875" customWidth="1"/>
    <col min="10229" max="10229" width="15.5703125" customWidth="1"/>
    <col min="10231" max="10231" width="8.85546875" customWidth="1"/>
    <col min="10232" max="10232" width="28.28515625" customWidth="1"/>
    <col min="10482" max="10482" width="4.42578125" customWidth="1"/>
    <col min="10483" max="10483" width="6.140625" customWidth="1"/>
    <col min="10484" max="10484" width="5.85546875" customWidth="1"/>
    <col min="10485" max="10485" width="15.5703125" customWidth="1"/>
    <col min="10487" max="10487" width="8.85546875" customWidth="1"/>
    <col min="10488" max="10488" width="28.28515625" customWidth="1"/>
    <col min="10738" max="10738" width="4.42578125" customWidth="1"/>
    <col min="10739" max="10739" width="6.140625" customWidth="1"/>
    <col min="10740" max="10740" width="5.85546875" customWidth="1"/>
    <col min="10741" max="10741" width="15.5703125" customWidth="1"/>
    <col min="10743" max="10743" width="8.85546875" customWidth="1"/>
    <col min="10744" max="10744" width="28.28515625" customWidth="1"/>
    <col min="10994" max="10994" width="4.42578125" customWidth="1"/>
    <col min="10995" max="10995" width="6.140625" customWidth="1"/>
    <col min="10996" max="10996" width="5.85546875" customWidth="1"/>
    <col min="10997" max="10997" width="15.5703125" customWidth="1"/>
    <col min="10999" max="10999" width="8.85546875" customWidth="1"/>
    <col min="11000" max="11000" width="28.28515625" customWidth="1"/>
    <col min="11250" max="11250" width="4.42578125" customWidth="1"/>
    <col min="11251" max="11251" width="6.140625" customWidth="1"/>
    <col min="11252" max="11252" width="5.85546875" customWidth="1"/>
    <col min="11253" max="11253" width="15.5703125" customWidth="1"/>
    <col min="11255" max="11255" width="8.85546875" customWidth="1"/>
    <col min="11256" max="11256" width="28.28515625" customWidth="1"/>
    <col min="11506" max="11506" width="4.42578125" customWidth="1"/>
    <col min="11507" max="11507" width="6.140625" customWidth="1"/>
    <col min="11508" max="11508" width="5.85546875" customWidth="1"/>
    <col min="11509" max="11509" width="15.5703125" customWidth="1"/>
    <col min="11511" max="11511" width="8.85546875" customWidth="1"/>
    <col min="11512" max="11512" width="28.28515625" customWidth="1"/>
    <col min="11762" max="11762" width="4.42578125" customWidth="1"/>
    <col min="11763" max="11763" width="6.140625" customWidth="1"/>
    <col min="11764" max="11764" width="5.85546875" customWidth="1"/>
    <col min="11765" max="11765" width="15.5703125" customWidth="1"/>
    <col min="11767" max="11767" width="8.85546875" customWidth="1"/>
    <col min="11768" max="11768" width="28.28515625" customWidth="1"/>
    <col min="12018" max="12018" width="4.42578125" customWidth="1"/>
    <col min="12019" max="12019" width="6.140625" customWidth="1"/>
    <col min="12020" max="12020" width="5.85546875" customWidth="1"/>
    <col min="12021" max="12021" width="15.5703125" customWidth="1"/>
    <col min="12023" max="12023" width="8.85546875" customWidth="1"/>
    <col min="12024" max="12024" width="28.28515625" customWidth="1"/>
    <col min="12274" max="12274" width="4.42578125" customWidth="1"/>
    <col min="12275" max="12275" width="6.140625" customWidth="1"/>
    <col min="12276" max="12276" width="5.85546875" customWidth="1"/>
    <col min="12277" max="12277" width="15.5703125" customWidth="1"/>
    <col min="12279" max="12279" width="8.85546875" customWidth="1"/>
    <col min="12280" max="12280" width="28.28515625" customWidth="1"/>
    <col min="12530" max="12530" width="4.42578125" customWidth="1"/>
    <col min="12531" max="12531" width="6.140625" customWidth="1"/>
    <col min="12532" max="12532" width="5.85546875" customWidth="1"/>
    <col min="12533" max="12533" width="15.5703125" customWidth="1"/>
    <col min="12535" max="12535" width="8.85546875" customWidth="1"/>
    <col min="12536" max="12536" width="28.28515625" customWidth="1"/>
    <col min="12786" max="12786" width="4.42578125" customWidth="1"/>
    <col min="12787" max="12787" width="6.140625" customWidth="1"/>
    <col min="12788" max="12788" width="5.85546875" customWidth="1"/>
    <col min="12789" max="12789" width="15.5703125" customWidth="1"/>
    <col min="12791" max="12791" width="8.85546875" customWidth="1"/>
    <col min="12792" max="12792" width="28.28515625" customWidth="1"/>
    <col min="13042" max="13042" width="4.42578125" customWidth="1"/>
    <col min="13043" max="13043" width="6.140625" customWidth="1"/>
    <col min="13044" max="13044" width="5.85546875" customWidth="1"/>
    <col min="13045" max="13045" width="15.5703125" customWidth="1"/>
    <col min="13047" max="13047" width="8.85546875" customWidth="1"/>
    <col min="13048" max="13048" width="28.28515625" customWidth="1"/>
    <col min="13298" max="13298" width="4.42578125" customWidth="1"/>
    <col min="13299" max="13299" width="6.140625" customWidth="1"/>
    <col min="13300" max="13300" width="5.85546875" customWidth="1"/>
    <col min="13301" max="13301" width="15.5703125" customWidth="1"/>
    <col min="13303" max="13303" width="8.85546875" customWidth="1"/>
    <col min="13304" max="13304" width="28.28515625" customWidth="1"/>
    <col min="13554" max="13554" width="4.42578125" customWidth="1"/>
    <col min="13555" max="13555" width="6.140625" customWidth="1"/>
    <col min="13556" max="13556" width="5.85546875" customWidth="1"/>
    <col min="13557" max="13557" width="15.5703125" customWidth="1"/>
    <col min="13559" max="13559" width="8.85546875" customWidth="1"/>
    <col min="13560" max="13560" width="28.28515625" customWidth="1"/>
    <col min="13810" max="13810" width="4.42578125" customWidth="1"/>
    <col min="13811" max="13811" width="6.140625" customWidth="1"/>
    <col min="13812" max="13812" width="5.85546875" customWidth="1"/>
    <col min="13813" max="13813" width="15.5703125" customWidth="1"/>
    <col min="13815" max="13815" width="8.85546875" customWidth="1"/>
    <col min="13816" max="13816" width="28.28515625" customWidth="1"/>
    <col min="14066" max="14066" width="4.42578125" customWidth="1"/>
    <col min="14067" max="14067" width="6.140625" customWidth="1"/>
    <col min="14068" max="14068" width="5.85546875" customWidth="1"/>
    <col min="14069" max="14069" width="15.5703125" customWidth="1"/>
    <col min="14071" max="14071" width="8.85546875" customWidth="1"/>
    <col min="14072" max="14072" width="28.28515625" customWidth="1"/>
    <col min="14322" max="14322" width="4.42578125" customWidth="1"/>
    <col min="14323" max="14323" width="6.140625" customWidth="1"/>
    <col min="14324" max="14324" width="5.85546875" customWidth="1"/>
    <col min="14325" max="14325" width="15.5703125" customWidth="1"/>
    <col min="14327" max="14327" width="8.85546875" customWidth="1"/>
    <col min="14328" max="14328" width="28.28515625" customWidth="1"/>
    <col min="14578" max="14578" width="4.42578125" customWidth="1"/>
    <col min="14579" max="14579" width="6.140625" customWidth="1"/>
    <col min="14580" max="14580" width="5.85546875" customWidth="1"/>
    <col min="14581" max="14581" width="15.5703125" customWidth="1"/>
    <col min="14583" max="14583" width="8.85546875" customWidth="1"/>
    <col min="14584" max="14584" width="28.28515625" customWidth="1"/>
    <col min="14834" max="14834" width="4.42578125" customWidth="1"/>
    <col min="14835" max="14835" width="6.140625" customWidth="1"/>
    <col min="14836" max="14836" width="5.85546875" customWidth="1"/>
    <col min="14837" max="14837" width="15.5703125" customWidth="1"/>
    <col min="14839" max="14839" width="8.85546875" customWidth="1"/>
    <col min="14840" max="14840" width="28.28515625" customWidth="1"/>
    <col min="15090" max="15090" width="4.42578125" customWidth="1"/>
    <col min="15091" max="15091" width="6.140625" customWidth="1"/>
    <col min="15092" max="15092" width="5.85546875" customWidth="1"/>
    <col min="15093" max="15093" width="15.5703125" customWidth="1"/>
    <col min="15095" max="15095" width="8.85546875" customWidth="1"/>
    <col min="15096" max="15096" width="28.28515625" customWidth="1"/>
    <col min="15346" max="15346" width="4.42578125" customWidth="1"/>
    <col min="15347" max="15347" width="6.140625" customWidth="1"/>
    <col min="15348" max="15348" width="5.85546875" customWidth="1"/>
    <col min="15349" max="15349" width="15.5703125" customWidth="1"/>
    <col min="15351" max="15351" width="8.85546875" customWidth="1"/>
    <col min="15352" max="15352" width="28.28515625" customWidth="1"/>
    <col min="15602" max="15602" width="4.42578125" customWidth="1"/>
    <col min="15603" max="15603" width="6.140625" customWidth="1"/>
    <col min="15604" max="15604" width="5.85546875" customWidth="1"/>
    <col min="15605" max="15605" width="15.5703125" customWidth="1"/>
    <col min="15607" max="15607" width="8.85546875" customWidth="1"/>
    <col min="15608" max="15608" width="28.28515625" customWidth="1"/>
    <col min="15858" max="15858" width="4.42578125" customWidth="1"/>
    <col min="15859" max="15859" width="6.140625" customWidth="1"/>
    <col min="15860" max="15860" width="5.85546875" customWidth="1"/>
    <col min="15861" max="15861" width="15.5703125" customWidth="1"/>
    <col min="15863" max="15863" width="8.85546875" customWidth="1"/>
    <col min="15864" max="15864" width="28.28515625" customWidth="1"/>
    <col min="16114" max="16114" width="4.42578125" customWidth="1"/>
    <col min="16115" max="16115" width="6.140625" customWidth="1"/>
    <col min="16116" max="16116" width="5.85546875" customWidth="1"/>
    <col min="16117" max="16117" width="15.5703125" customWidth="1"/>
    <col min="16119" max="16119" width="8.85546875" customWidth="1"/>
    <col min="16120" max="16120" width="28.28515625" customWidth="1"/>
  </cols>
  <sheetData>
    <row r="1" spans="1:19" s="123" customFormat="1" x14ac:dyDescent="0.25">
      <c r="A1" s="380"/>
      <c r="B1" s="381"/>
      <c r="C1" s="382"/>
      <c r="D1" s="382"/>
      <c r="E1" s="383"/>
      <c r="G1" s="125"/>
      <c r="H1" s="126"/>
      <c r="J1" s="127"/>
      <c r="K1" s="127"/>
      <c r="L1" s="128"/>
      <c r="M1" s="125"/>
      <c r="N1" s="129"/>
      <c r="Q1" s="130"/>
      <c r="R1" s="128"/>
      <c r="S1" s="125"/>
    </row>
    <row r="2" spans="1:19" s="123" customFormat="1" x14ac:dyDescent="0.25">
      <c r="A2" s="384"/>
      <c r="B2" s="124"/>
      <c r="E2" s="385"/>
      <c r="G2" s="125"/>
      <c r="H2" s="126"/>
      <c r="J2" s="127"/>
      <c r="K2" s="127"/>
      <c r="L2" s="128"/>
      <c r="M2" s="125"/>
      <c r="N2" s="129"/>
      <c r="Q2" s="130"/>
      <c r="R2" s="128"/>
      <c r="S2" s="125"/>
    </row>
    <row r="3" spans="1:19" s="123" customFormat="1" x14ac:dyDescent="0.25">
      <c r="A3" s="384"/>
      <c r="B3" s="124"/>
      <c r="E3" s="385"/>
      <c r="G3" s="125"/>
      <c r="H3" s="126"/>
      <c r="J3" s="127"/>
      <c r="K3" s="127"/>
      <c r="L3" s="128"/>
      <c r="M3" s="125"/>
      <c r="N3" s="129"/>
      <c r="Q3" s="130"/>
      <c r="R3" s="128"/>
      <c r="S3" s="125"/>
    </row>
    <row r="4" spans="1:19" s="123" customFormat="1" x14ac:dyDescent="0.25">
      <c r="A4" s="384"/>
      <c r="B4" s="124"/>
      <c r="E4" s="385"/>
      <c r="G4" s="125"/>
      <c r="H4" s="126"/>
      <c r="J4" s="127"/>
      <c r="K4" s="127"/>
      <c r="L4" s="128"/>
      <c r="M4" s="125"/>
      <c r="N4" s="129"/>
      <c r="Q4" s="130"/>
      <c r="R4" s="128"/>
      <c r="S4" s="125"/>
    </row>
    <row r="5" spans="1:19" ht="37.5" customHeight="1" x14ac:dyDescent="0.35">
      <c r="A5" s="686" t="s">
        <v>187</v>
      </c>
      <c r="B5" s="687"/>
      <c r="C5" s="687"/>
      <c r="D5" s="687"/>
      <c r="E5" s="688"/>
    </row>
    <row r="6" spans="1:19" ht="21" x14ac:dyDescent="0.35">
      <c r="A6" s="386" t="s">
        <v>188</v>
      </c>
      <c r="B6" s="387"/>
      <c r="C6" s="406">
        <v>45932</v>
      </c>
      <c r="E6" s="388"/>
    </row>
    <row r="7" spans="1:19" ht="21" x14ac:dyDescent="0.35">
      <c r="A7" s="386" t="s">
        <v>158</v>
      </c>
      <c r="B7" s="73"/>
      <c r="C7" s="389" t="s">
        <v>246</v>
      </c>
      <c r="E7" s="388"/>
    </row>
    <row r="8" spans="1:19" x14ac:dyDescent="0.25">
      <c r="A8" s="390"/>
      <c r="B8" s="391"/>
      <c r="C8" s="391"/>
      <c r="E8" s="388"/>
    </row>
    <row r="9" spans="1:19" ht="18.75" customHeight="1" thickBot="1" x14ac:dyDescent="0.3">
      <c r="A9" s="689" t="s">
        <v>189</v>
      </c>
      <c r="B9" s="679"/>
      <c r="C9" s="679"/>
      <c r="D9" s="679"/>
      <c r="E9" s="690"/>
    </row>
    <row r="10" spans="1:19" ht="15.75" thickBot="1" x14ac:dyDescent="0.3">
      <c r="A10" s="407" t="s">
        <v>83</v>
      </c>
      <c r="B10" s="408" t="s">
        <v>190</v>
      </c>
      <c r="C10" s="408" t="s">
        <v>191</v>
      </c>
      <c r="D10" s="408" t="s">
        <v>92</v>
      </c>
      <c r="E10" s="409" t="s">
        <v>192</v>
      </c>
    </row>
    <row r="11" spans="1:19" x14ac:dyDescent="0.25">
      <c r="A11" s="410">
        <v>1</v>
      </c>
      <c r="B11" s="411">
        <v>8</v>
      </c>
      <c r="C11" s="411" t="s">
        <v>247</v>
      </c>
      <c r="D11" s="411" t="s">
        <v>248</v>
      </c>
      <c r="E11" s="412">
        <v>0.32500000000000001</v>
      </c>
    </row>
    <row r="12" spans="1:19" x14ac:dyDescent="0.25">
      <c r="A12" s="180">
        <v>2</v>
      </c>
      <c r="B12" s="415">
        <v>19</v>
      </c>
      <c r="C12" s="415" t="s">
        <v>249</v>
      </c>
      <c r="D12" s="415" t="s">
        <v>250</v>
      </c>
      <c r="E12" s="400">
        <v>0.33611111111111114</v>
      </c>
    </row>
    <row r="13" spans="1:19" x14ac:dyDescent="0.25">
      <c r="A13" s="180">
        <v>3</v>
      </c>
      <c r="B13" s="415">
        <v>3</v>
      </c>
      <c r="C13" s="415" t="s">
        <v>251</v>
      </c>
      <c r="D13" s="415" t="s">
        <v>252</v>
      </c>
      <c r="E13" s="400">
        <v>0.34097222222222223</v>
      </c>
    </row>
    <row r="14" spans="1:19" x14ac:dyDescent="0.25">
      <c r="A14" s="180">
        <v>4</v>
      </c>
      <c r="B14" s="415">
        <v>9</v>
      </c>
      <c r="C14" s="415" t="s">
        <v>253</v>
      </c>
      <c r="D14" s="415" t="s">
        <v>248</v>
      </c>
      <c r="E14" s="400">
        <v>0.34375</v>
      </c>
    </row>
    <row r="15" spans="1:19" x14ac:dyDescent="0.25">
      <c r="A15" s="180">
        <v>5</v>
      </c>
      <c r="B15" s="415">
        <v>10</v>
      </c>
      <c r="C15" s="415" t="s">
        <v>254</v>
      </c>
      <c r="D15" s="415" t="s">
        <v>248</v>
      </c>
      <c r="E15" s="400">
        <v>0.35972222222222222</v>
      </c>
    </row>
    <row r="16" spans="1:19" x14ac:dyDescent="0.25">
      <c r="A16" s="180">
        <v>6</v>
      </c>
      <c r="B16" s="415">
        <v>16</v>
      </c>
      <c r="C16" s="415" t="s">
        <v>255</v>
      </c>
      <c r="D16" s="415" t="s">
        <v>250</v>
      </c>
      <c r="E16" s="400">
        <v>0.36180555555555555</v>
      </c>
    </row>
    <row r="17" spans="1:5" x14ac:dyDescent="0.25">
      <c r="A17" s="180">
        <v>7</v>
      </c>
      <c r="B17" s="415">
        <v>25</v>
      </c>
      <c r="C17" s="415" t="s">
        <v>256</v>
      </c>
      <c r="D17" s="415" t="s">
        <v>257</v>
      </c>
      <c r="E17" s="400">
        <v>0.36180555555555555</v>
      </c>
    </row>
    <row r="18" spans="1:5" x14ac:dyDescent="0.25">
      <c r="A18" s="180">
        <v>8</v>
      </c>
      <c r="B18" s="415">
        <v>7</v>
      </c>
      <c r="C18" s="415" t="s">
        <v>258</v>
      </c>
      <c r="D18" s="415" t="s">
        <v>252</v>
      </c>
      <c r="E18" s="400">
        <v>0.36319444444444443</v>
      </c>
    </row>
    <row r="19" spans="1:5" x14ac:dyDescent="0.25">
      <c r="A19" s="180">
        <v>9</v>
      </c>
      <c r="B19" s="415">
        <v>21</v>
      </c>
      <c r="C19" s="415" t="s">
        <v>259</v>
      </c>
      <c r="D19" s="415" t="s">
        <v>250</v>
      </c>
      <c r="E19" s="400">
        <v>0.37361111111111112</v>
      </c>
    </row>
    <row r="20" spans="1:5" x14ac:dyDescent="0.25">
      <c r="A20" s="180">
        <v>10</v>
      </c>
      <c r="B20" s="415">
        <v>26</v>
      </c>
      <c r="C20" s="415" t="s">
        <v>260</v>
      </c>
      <c r="D20" s="415" t="s">
        <v>257</v>
      </c>
      <c r="E20" s="400">
        <v>0.37777777777777777</v>
      </c>
    </row>
    <row r="21" spans="1:5" x14ac:dyDescent="0.25">
      <c r="A21" s="180">
        <v>11</v>
      </c>
      <c r="B21" s="415">
        <v>28</v>
      </c>
      <c r="C21" s="415" t="s">
        <v>261</v>
      </c>
      <c r="D21" s="415" t="s">
        <v>257</v>
      </c>
      <c r="E21" s="400">
        <v>0.38541666666666669</v>
      </c>
    </row>
    <row r="22" spans="1:5" x14ac:dyDescent="0.25">
      <c r="A22" s="180">
        <v>12</v>
      </c>
      <c r="B22" s="415">
        <v>18</v>
      </c>
      <c r="C22" s="415" t="s">
        <v>262</v>
      </c>
      <c r="D22" s="415" t="s">
        <v>250</v>
      </c>
      <c r="E22" s="400">
        <v>0.38819444444444445</v>
      </c>
    </row>
    <row r="23" spans="1:5" x14ac:dyDescent="0.25">
      <c r="A23" s="180">
        <v>13</v>
      </c>
      <c r="B23" s="415">
        <v>11</v>
      </c>
      <c r="C23" s="415" t="s">
        <v>263</v>
      </c>
      <c r="D23" s="415" t="s">
        <v>248</v>
      </c>
      <c r="E23" s="400">
        <v>0.38958333333333334</v>
      </c>
    </row>
    <row r="24" spans="1:5" x14ac:dyDescent="0.25">
      <c r="A24" s="180">
        <v>14</v>
      </c>
      <c r="B24" s="415">
        <v>35</v>
      </c>
      <c r="C24" s="415" t="s">
        <v>264</v>
      </c>
      <c r="D24" s="415" t="s">
        <v>257</v>
      </c>
      <c r="E24" s="400">
        <v>0.39027777777777778</v>
      </c>
    </row>
    <row r="25" spans="1:5" x14ac:dyDescent="0.25">
      <c r="A25" s="180">
        <v>15</v>
      </c>
      <c r="B25" s="415">
        <v>20</v>
      </c>
      <c r="C25" s="415" t="s">
        <v>265</v>
      </c>
      <c r="D25" s="415" t="s">
        <v>250</v>
      </c>
      <c r="E25" s="400">
        <v>0.39583333333333331</v>
      </c>
    </row>
    <row r="26" spans="1:5" x14ac:dyDescent="0.25">
      <c r="A26" s="180">
        <v>16</v>
      </c>
      <c r="B26" s="415">
        <v>5</v>
      </c>
      <c r="C26" s="415" t="s">
        <v>266</v>
      </c>
      <c r="D26" s="415" t="s">
        <v>252</v>
      </c>
      <c r="E26" s="400">
        <v>0.40069444444444446</v>
      </c>
    </row>
    <row r="27" spans="1:5" x14ac:dyDescent="0.25">
      <c r="A27" s="180">
        <v>17</v>
      </c>
      <c r="B27" s="415">
        <v>29</v>
      </c>
      <c r="C27" s="415" t="s">
        <v>267</v>
      </c>
      <c r="D27" s="415" t="s">
        <v>257</v>
      </c>
      <c r="E27" s="400">
        <v>0.40277777777777779</v>
      </c>
    </row>
    <row r="28" spans="1:5" x14ac:dyDescent="0.25">
      <c r="A28" s="180">
        <v>18</v>
      </c>
      <c r="B28" s="415">
        <v>12</v>
      </c>
      <c r="C28" s="415" t="s">
        <v>268</v>
      </c>
      <c r="D28" s="415" t="s">
        <v>248</v>
      </c>
      <c r="E28" s="400">
        <v>0.40416666666666667</v>
      </c>
    </row>
    <row r="29" spans="1:5" x14ac:dyDescent="0.25">
      <c r="A29" s="180">
        <v>19</v>
      </c>
      <c r="B29" s="415">
        <v>22</v>
      </c>
      <c r="C29" s="415" t="s">
        <v>269</v>
      </c>
      <c r="D29" s="415" t="s">
        <v>250</v>
      </c>
      <c r="E29" s="400">
        <v>0.4201388888888889</v>
      </c>
    </row>
    <row r="30" spans="1:5" x14ac:dyDescent="0.25">
      <c r="A30" s="180">
        <v>20</v>
      </c>
      <c r="B30" s="415">
        <v>14</v>
      </c>
      <c r="C30" s="415" t="s">
        <v>270</v>
      </c>
      <c r="D30" s="415" t="s">
        <v>248</v>
      </c>
      <c r="E30" s="400">
        <v>0.42083333333333334</v>
      </c>
    </row>
    <row r="31" spans="1:5" x14ac:dyDescent="0.25">
      <c r="A31" s="180">
        <v>21</v>
      </c>
      <c r="B31" s="415">
        <v>6</v>
      </c>
      <c r="C31" s="415" t="s">
        <v>271</v>
      </c>
      <c r="D31" s="415" t="s">
        <v>252</v>
      </c>
      <c r="E31" s="400">
        <v>0.42152777777777778</v>
      </c>
    </row>
    <row r="32" spans="1:5" x14ac:dyDescent="0.25">
      <c r="A32" s="180">
        <v>22</v>
      </c>
      <c r="B32" s="415">
        <v>36</v>
      </c>
      <c r="C32" s="415" t="s">
        <v>272</v>
      </c>
      <c r="D32" s="415" t="s">
        <v>257</v>
      </c>
      <c r="E32" s="400">
        <v>0.42291666666666666</v>
      </c>
    </row>
    <row r="33" spans="1:5" x14ac:dyDescent="0.25">
      <c r="A33" s="180">
        <v>23</v>
      </c>
      <c r="B33" s="415">
        <v>1</v>
      </c>
      <c r="C33" s="415" t="s">
        <v>273</v>
      </c>
      <c r="D33" s="415" t="s">
        <v>252</v>
      </c>
      <c r="E33" s="400">
        <v>0.42638888888888887</v>
      </c>
    </row>
    <row r="34" spans="1:5" x14ac:dyDescent="0.25">
      <c r="A34" s="180">
        <v>24</v>
      </c>
      <c r="B34" s="415">
        <v>2</v>
      </c>
      <c r="C34" s="415" t="s">
        <v>274</v>
      </c>
      <c r="D34" s="415" t="s">
        <v>252</v>
      </c>
      <c r="E34" s="400">
        <v>0.43541666666666667</v>
      </c>
    </row>
    <row r="35" spans="1:5" ht="15.75" thickBot="1" x14ac:dyDescent="0.3">
      <c r="A35" s="182">
        <v>25</v>
      </c>
      <c r="B35" s="183"/>
      <c r="C35" s="183"/>
      <c r="D35" s="183"/>
      <c r="E35" s="184"/>
    </row>
    <row r="36" spans="1:5" ht="15.75" customHeight="1" x14ac:dyDescent="0.25">
      <c r="E36" s="185"/>
    </row>
    <row r="37" spans="1:5" ht="19.5" thickBot="1" x14ac:dyDescent="0.3">
      <c r="A37" s="680" t="s">
        <v>193</v>
      </c>
      <c r="B37" s="680"/>
      <c r="C37" s="680"/>
      <c r="D37" s="680"/>
      <c r="E37" s="680"/>
    </row>
    <row r="38" spans="1:5" ht="19.5" thickBot="1" x14ac:dyDescent="0.3">
      <c r="A38" s="260"/>
      <c r="B38" s="681" t="s">
        <v>84</v>
      </c>
      <c r="C38" s="681"/>
      <c r="D38" s="278" t="s">
        <v>194</v>
      </c>
      <c r="E38" s="259" t="s">
        <v>195</v>
      </c>
    </row>
    <row r="39" spans="1:5" ht="15.75" thickBot="1" x14ac:dyDescent="0.3">
      <c r="A39" s="372">
        <v>1</v>
      </c>
      <c r="B39" s="691" t="s">
        <v>281</v>
      </c>
      <c r="C39" s="692"/>
      <c r="D39" s="373" t="s">
        <v>275</v>
      </c>
      <c r="E39" s="374">
        <v>23</v>
      </c>
    </row>
    <row r="40" spans="1:5" x14ac:dyDescent="0.25">
      <c r="A40" s="392">
        <v>2</v>
      </c>
      <c r="B40" s="693" t="s">
        <v>280</v>
      </c>
      <c r="C40" s="694"/>
      <c r="D40" s="376" t="s">
        <v>276</v>
      </c>
      <c r="E40" s="399">
        <v>29</v>
      </c>
    </row>
    <row r="41" spans="1:5" x14ac:dyDescent="0.25">
      <c r="A41" s="394">
        <v>3</v>
      </c>
      <c r="B41" s="695" t="s">
        <v>279</v>
      </c>
      <c r="C41" s="696"/>
      <c r="D41" s="378" t="s">
        <v>277</v>
      </c>
      <c r="E41" s="401">
        <v>42</v>
      </c>
    </row>
    <row r="42" spans="1:5" ht="15.75" thickBot="1" x14ac:dyDescent="0.3">
      <c r="A42" s="396">
        <v>4</v>
      </c>
      <c r="B42" s="697" t="s">
        <v>282</v>
      </c>
      <c r="C42" s="698"/>
      <c r="D42" s="397" t="s">
        <v>278</v>
      </c>
      <c r="E42" s="402">
        <v>48</v>
      </c>
    </row>
    <row r="43" spans="1:5" x14ac:dyDescent="0.25">
      <c r="A43" s="186"/>
      <c r="B43" s="187"/>
      <c r="C43" s="187"/>
      <c r="D43" s="186"/>
      <c r="E43" s="188"/>
    </row>
    <row r="44" spans="1:5" ht="18.75" customHeight="1" thickBot="1" x14ac:dyDescent="0.3">
      <c r="A44" s="679" t="s">
        <v>196</v>
      </c>
      <c r="B44" s="679"/>
      <c r="C44" s="679"/>
      <c r="D44" s="679"/>
      <c r="E44" s="679"/>
    </row>
    <row r="45" spans="1:5" ht="15.75" thickBot="1" x14ac:dyDescent="0.3">
      <c r="A45" s="407" t="s">
        <v>83</v>
      </c>
      <c r="B45" s="408" t="s">
        <v>190</v>
      </c>
      <c r="C45" s="408" t="s">
        <v>191</v>
      </c>
      <c r="D45" s="408" t="s">
        <v>92</v>
      </c>
      <c r="E45" s="409" t="s">
        <v>192</v>
      </c>
    </row>
    <row r="46" spans="1:5" x14ac:dyDescent="0.25">
      <c r="A46" s="410">
        <v>1</v>
      </c>
      <c r="B46" s="411">
        <v>39</v>
      </c>
      <c r="C46" s="411" t="s">
        <v>283</v>
      </c>
      <c r="D46" s="411" t="s">
        <v>284</v>
      </c>
      <c r="E46" s="412">
        <v>0.31388888888888888</v>
      </c>
    </row>
    <row r="47" spans="1:5" x14ac:dyDescent="0.25">
      <c r="A47" s="180">
        <v>2</v>
      </c>
      <c r="B47" s="415">
        <v>49</v>
      </c>
      <c r="C47" s="415" t="s">
        <v>285</v>
      </c>
      <c r="D47" s="415" t="s">
        <v>284</v>
      </c>
      <c r="E47" s="400">
        <v>0.31666666666666665</v>
      </c>
    </row>
    <row r="48" spans="1:5" x14ac:dyDescent="0.25">
      <c r="A48" s="180">
        <v>3</v>
      </c>
      <c r="B48" s="415">
        <v>56</v>
      </c>
      <c r="C48" s="415" t="s">
        <v>286</v>
      </c>
      <c r="D48" s="415" t="s">
        <v>287</v>
      </c>
      <c r="E48" s="400">
        <v>0.3263888888888889</v>
      </c>
    </row>
    <row r="49" spans="1:5" x14ac:dyDescent="0.25">
      <c r="A49" s="180">
        <v>4</v>
      </c>
      <c r="B49" s="415">
        <v>41</v>
      </c>
      <c r="C49" s="415" t="s">
        <v>288</v>
      </c>
      <c r="D49" s="415" t="s">
        <v>284</v>
      </c>
      <c r="E49" s="400">
        <v>0.33124999999999999</v>
      </c>
    </row>
    <row r="50" spans="1:5" x14ac:dyDescent="0.25">
      <c r="A50" s="180">
        <v>5</v>
      </c>
      <c r="B50" s="415">
        <v>37</v>
      </c>
      <c r="C50" s="415" t="s">
        <v>289</v>
      </c>
      <c r="D50" s="415" t="s">
        <v>284</v>
      </c>
      <c r="E50" s="400">
        <v>0.33958333333333335</v>
      </c>
    </row>
    <row r="51" spans="1:5" x14ac:dyDescent="0.25">
      <c r="A51" s="180">
        <v>6</v>
      </c>
      <c r="B51" s="415">
        <v>57</v>
      </c>
      <c r="C51" s="415" t="s">
        <v>290</v>
      </c>
      <c r="D51" s="415" t="s">
        <v>287</v>
      </c>
      <c r="E51" s="400">
        <v>0.35833333333333334</v>
      </c>
    </row>
    <row r="52" spans="1:5" x14ac:dyDescent="0.25">
      <c r="A52" s="180">
        <v>7</v>
      </c>
      <c r="B52" s="415">
        <v>58</v>
      </c>
      <c r="C52" s="415" t="s">
        <v>291</v>
      </c>
      <c r="D52" s="415" t="s">
        <v>287</v>
      </c>
      <c r="E52" s="400">
        <v>0.36041666666666666</v>
      </c>
    </row>
    <row r="53" spans="1:5" x14ac:dyDescent="0.25">
      <c r="A53" s="180">
        <v>8</v>
      </c>
      <c r="B53" s="415">
        <v>54</v>
      </c>
      <c r="C53" s="415" t="s">
        <v>292</v>
      </c>
      <c r="D53" s="415" t="s">
        <v>219</v>
      </c>
      <c r="E53" s="400">
        <v>0.36388888888888887</v>
      </c>
    </row>
    <row r="54" spans="1:5" x14ac:dyDescent="0.25">
      <c r="A54" s="180">
        <v>9</v>
      </c>
      <c r="B54" s="415">
        <v>42</v>
      </c>
      <c r="C54" s="415" t="s">
        <v>293</v>
      </c>
      <c r="D54" s="415" t="s">
        <v>284</v>
      </c>
      <c r="E54" s="400">
        <v>0.36458333333333331</v>
      </c>
    </row>
    <row r="55" spans="1:5" x14ac:dyDescent="0.25">
      <c r="A55" s="180">
        <v>10</v>
      </c>
      <c r="B55" s="415">
        <v>50</v>
      </c>
      <c r="C55" s="415" t="s">
        <v>294</v>
      </c>
      <c r="D55" s="415" t="s">
        <v>219</v>
      </c>
      <c r="E55" s="400">
        <v>0.37430555555555556</v>
      </c>
    </row>
    <row r="56" spans="1:5" x14ac:dyDescent="0.25">
      <c r="A56" s="180">
        <v>11</v>
      </c>
      <c r="B56" s="415">
        <v>59</v>
      </c>
      <c r="C56" s="415" t="s">
        <v>295</v>
      </c>
      <c r="D56" s="415" t="s">
        <v>287</v>
      </c>
      <c r="E56" s="400">
        <v>0.38750000000000001</v>
      </c>
    </row>
    <row r="57" spans="1:5" x14ac:dyDescent="0.25">
      <c r="A57" s="180">
        <v>12</v>
      </c>
      <c r="B57" s="415">
        <v>64</v>
      </c>
      <c r="C57" s="415" t="s">
        <v>296</v>
      </c>
      <c r="D57" s="415" t="s">
        <v>257</v>
      </c>
      <c r="E57" s="400">
        <v>0.39097222222222222</v>
      </c>
    </row>
    <row r="58" spans="1:5" x14ac:dyDescent="0.25">
      <c r="A58" s="180">
        <v>13</v>
      </c>
      <c r="B58" s="415">
        <v>69</v>
      </c>
      <c r="C58" s="415" t="s">
        <v>297</v>
      </c>
      <c r="D58" s="415" t="s">
        <v>257</v>
      </c>
      <c r="E58" s="400">
        <v>0.39374999999999999</v>
      </c>
    </row>
    <row r="59" spans="1:5" x14ac:dyDescent="0.25">
      <c r="A59" s="180">
        <v>14</v>
      </c>
      <c r="B59" s="415">
        <v>63</v>
      </c>
      <c r="C59" s="415" t="s">
        <v>298</v>
      </c>
      <c r="D59" s="415" t="s">
        <v>257</v>
      </c>
      <c r="E59" s="400">
        <v>0.39652777777777776</v>
      </c>
    </row>
    <row r="60" spans="1:5" x14ac:dyDescent="0.25">
      <c r="A60" s="180">
        <v>15</v>
      </c>
      <c r="B60" s="415">
        <v>51</v>
      </c>
      <c r="C60" s="415" t="s">
        <v>299</v>
      </c>
      <c r="D60" s="415" t="s">
        <v>219</v>
      </c>
      <c r="E60" s="400">
        <v>0.40277777777777779</v>
      </c>
    </row>
    <row r="61" spans="1:5" x14ac:dyDescent="0.25">
      <c r="A61" s="180">
        <v>16</v>
      </c>
      <c r="B61" s="415">
        <v>52</v>
      </c>
      <c r="C61" s="415" t="s">
        <v>300</v>
      </c>
      <c r="D61" s="415" t="s">
        <v>219</v>
      </c>
      <c r="E61" s="400">
        <v>0.40555555555555556</v>
      </c>
    </row>
    <row r="62" spans="1:5" x14ac:dyDescent="0.25">
      <c r="A62" s="180">
        <v>17</v>
      </c>
      <c r="B62" s="415">
        <v>62</v>
      </c>
      <c r="C62" s="415" t="s">
        <v>301</v>
      </c>
      <c r="D62" s="415" t="s">
        <v>257</v>
      </c>
      <c r="E62" s="400">
        <v>0.40694444444444444</v>
      </c>
    </row>
    <row r="63" spans="1:5" x14ac:dyDescent="0.25">
      <c r="A63" s="180">
        <v>18</v>
      </c>
      <c r="B63" s="415">
        <v>55</v>
      </c>
      <c r="C63" s="415" t="s">
        <v>302</v>
      </c>
      <c r="D63" s="415" t="s">
        <v>219</v>
      </c>
      <c r="E63" s="400">
        <v>0.40902777777777777</v>
      </c>
    </row>
    <row r="64" spans="1:5" x14ac:dyDescent="0.25">
      <c r="A64" s="180">
        <v>19</v>
      </c>
      <c r="B64" s="415">
        <v>67</v>
      </c>
      <c r="C64" s="415" t="s">
        <v>303</v>
      </c>
      <c r="D64" s="415" t="s">
        <v>257</v>
      </c>
      <c r="E64" s="400">
        <v>0.41597222222222224</v>
      </c>
    </row>
    <row r="65" spans="1:5" x14ac:dyDescent="0.25">
      <c r="A65" s="180">
        <v>20</v>
      </c>
      <c r="B65" s="415">
        <v>53</v>
      </c>
      <c r="C65" s="415" t="s">
        <v>304</v>
      </c>
      <c r="D65" s="415" t="s">
        <v>219</v>
      </c>
      <c r="E65" s="400">
        <v>0.43611111111111112</v>
      </c>
    </row>
    <row r="66" spans="1:5" x14ac:dyDescent="0.25">
      <c r="A66" s="180">
        <v>21</v>
      </c>
      <c r="B66" s="415">
        <v>60</v>
      </c>
      <c r="C66" s="415" t="s">
        <v>305</v>
      </c>
      <c r="D66" s="415" t="s">
        <v>287</v>
      </c>
      <c r="E66" s="400">
        <v>0.44444444444444442</v>
      </c>
    </row>
    <row r="67" spans="1:5" x14ac:dyDescent="0.25">
      <c r="A67" s="180">
        <v>22</v>
      </c>
      <c r="B67" s="415">
        <v>61</v>
      </c>
      <c r="C67" s="415" t="s">
        <v>306</v>
      </c>
      <c r="D67" s="415" t="s">
        <v>287</v>
      </c>
      <c r="E67" s="400">
        <v>0.47291666666666665</v>
      </c>
    </row>
    <row r="68" spans="1:5" x14ac:dyDescent="0.25">
      <c r="A68" s="180">
        <v>23</v>
      </c>
      <c r="B68" s="415">
        <v>48</v>
      </c>
      <c r="C68" s="415" t="s">
        <v>307</v>
      </c>
      <c r="D68" s="415" t="s">
        <v>284</v>
      </c>
      <c r="E68" s="400">
        <v>0.50138888888888888</v>
      </c>
    </row>
    <row r="69" spans="1:5" x14ac:dyDescent="0.25">
      <c r="A69" s="180">
        <v>24</v>
      </c>
      <c r="B69" s="415"/>
      <c r="C69" s="415"/>
      <c r="D69" s="415"/>
      <c r="E69" s="181"/>
    </row>
    <row r="70" spans="1:5" ht="15.75" thickBot="1" x14ac:dyDescent="0.3">
      <c r="A70" s="182">
        <v>25</v>
      </c>
      <c r="B70" s="183"/>
      <c r="C70" s="183"/>
      <c r="D70" s="183"/>
      <c r="E70" s="184"/>
    </row>
    <row r="71" spans="1:5" x14ac:dyDescent="0.25">
      <c r="E71" s="185"/>
    </row>
    <row r="72" spans="1:5" ht="19.5" thickBot="1" x14ac:dyDescent="0.3">
      <c r="A72" s="680" t="s">
        <v>197</v>
      </c>
      <c r="B72" s="680"/>
      <c r="C72" s="680"/>
      <c r="D72" s="680"/>
      <c r="E72" s="680"/>
    </row>
    <row r="73" spans="1:5" ht="19.5" thickBot="1" x14ac:dyDescent="0.3">
      <c r="A73" s="260"/>
      <c r="B73" s="681" t="s">
        <v>84</v>
      </c>
      <c r="C73" s="681"/>
      <c r="D73" s="278" t="s">
        <v>194</v>
      </c>
      <c r="E73" s="259" t="s">
        <v>195</v>
      </c>
    </row>
    <row r="74" spans="1:5" ht="15.75" thickBot="1" x14ac:dyDescent="0.3">
      <c r="A74" s="372">
        <v>1</v>
      </c>
      <c r="B74" s="674" t="s">
        <v>312</v>
      </c>
      <c r="C74" s="674"/>
      <c r="D74" s="373" t="s">
        <v>308</v>
      </c>
      <c r="E74" s="374">
        <v>12</v>
      </c>
    </row>
    <row r="75" spans="1:5" x14ac:dyDescent="0.25">
      <c r="A75" s="392">
        <v>2</v>
      </c>
      <c r="B75" s="671" t="s">
        <v>313</v>
      </c>
      <c r="C75" s="671"/>
      <c r="D75" s="376" t="s">
        <v>309</v>
      </c>
      <c r="E75" s="399">
        <v>27</v>
      </c>
    </row>
    <row r="76" spans="1:5" x14ac:dyDescent="0.25">
      <c r="A76" s="394">
        <v>3</v>
      </c>
      <c r="B76" s="672" t="s">
        <v>343</v>
      </c>
      <c r="C76" s="672"/>
      <c r="D76" s="378" t="s">
        <v>310</v>
      </c>
      <c r="E76" s="395">
        <v>49</v>
      </c>
    </row>
    <row r="77" spans="1:5" ht="15.75" thickBot="1" x14ac:dyDescent="0.3">
      <c r="A77" s="396">
        <v>4</v>
      </c>
      <c r="B77" s="675" t="s">
        <v>279</v>
      </c>
      <c r="C77" s="676"/>
      <c r="D77" s="397" t="s">
        <v>311</v>
      </c>
      <c r="E77" s="398">
        <v>56</v>
      </c>
    </row>
    <row r="78" spans="1:5" ht="15.75" customHeight="1" x14ac:dyDescent="0.25">
      <c r="A78" s="189"/>
      <c r="D78" s="189"/>
      <c r="E78" s="190"/>
    </row>
    <row r="79" spans="1:5" ht="18.75" customHeight="1" thickBot="1" x14ac:dyDescent="0.3">
      <c r="A79" s="679" t="s">
        <v>198</v>
      </c>
      <c r="B79" s="679"/>
      <c r="C79" s="679"/>
      <c r="D79" s="679"/>
      <c r="E79" s="679"/>
    </row>
    <row r="80" spans="1:5" ht="15.75" thickBot="1" x14ac:dyDescent="0.3">
      <c r="A80" s="407" t="s">
        <v>83</v>
      </c>
      <c r="B80" s="408" t="s">
        <v>190</v>
      </c>
      <c r="C80" s="408" t="s">
        <v>191</v>
      </c>
      <c r="D80" s="408" t="s">
        <v>92</v>
      </c>
      <c r="E80" s="409" t="s">
        <v>192</v>
      </c>
    </row>
    <row r="81" spans="1:5" x14ac:dyDescent="0.25">
      <c r="A81" s="410">
        <v>1</v>
      </c>
      <c r="B81" s="411">
        <v>157</v>
      </c>
      <c r="C81" s="411" t="s">
        <v>314</v>
      </c>
      <c r="D81" s="411" t="s">
        <v>315</v>
      </c>
      <c r="E81" s="412">
        <v>0.52708333333333335</v>
      </c>
    </row>
    <row r="82" spans="1:5" x14ac:dyDescent="0.25">
      <c r="A82" s="180">
        <v>2</v>
      </c>
      <c r="B82" s="415">
        <v>158</v>
      </c>
      <c r="C82" s="415" t="s">
        <v>316</v>
      </c>
      <c r="D82" s="415" t="s">
        <v>315</v>
      </c>
      <c r="E82" s="400">
        <v>0.52777777777777779</v>
      </c>
    </row>
    <row r="83" spans="1:5" x14ac:dyDescent="0.25">
      <c r="A83" s="180">
        <v>3</v>
      </c>
      <c r="B83" s="415">
        <v>172</v>
      </c>
      <c r="C83" s="415" t="s">
        <v>317</v>
      </c>
      <c r="D83" s="415" t="s">
        <v>318</v>
      </c>
      <c r="E83" s="400">
        <v>0.52916666666666667</v>
      </c>
    </row>
    <row r="84" spans="1:5" x14ac:dyDescent="0.25">
      <c r="A84" s="180">
        <v>4</v>
      </c>
      <c r="B84" s="415">
        <v>156</v>
      </c>
      <c r="C84" s="415" t="s">
        <v>319</v>
      </c>
      <c r="D84" s="415" t="s">
        <v>315</v>
      </c>
      <c r="E84" s="400">
        <v>0.53055555555555556</v>
      </c>
    </row>
    <row r="85" spans="1:5" x14ac:dyDescent="0.25">
      <c r="A85" s="180">
        <v>5</v>
      </c>
      <c r="B85" s="415">
        <v>160</v>
      </c>
      <c r="C85" s="415" t="s">
        <v>320</v>
      </c>
      <c r="D85" s="415" t="s">
        <v>321</v>
      </c>
      <c r="E85" s="400">
        <v>0.54097222222222219</v>
      </c>
    </row>
    <row r="86" spans="1:5" x14ac:dyDescent="0.25">
      <c r="A86" s="180">
        <v>6</v>
      </c>
      <c r="B86" s="415">
        <v>162</v>
      </c>
      <c r="C86" s="415" t="s">
        <v>322</v>
      </c>
      <c r="D86" s="415" t="s">
        <v>321</v>
      </c>
      <c r="E86" s="400">
        <v>0.55277777777777781</v>
      </c>
    </row>
    <row r="87" spans="1:5" x14ac:dyDescent="0.25">
      <c r="A87" s="180">
        <v>7</v>
      </c>
      <c r="B87" s="415">
        <v>174</v>
      </c>
      <c r="C87" s="415" t="s">
        <v>323</v>
      </c>
      <c r="D87" s="415" t="s">
        <v>318</v>
      </c>
      <c r="E87" s="400">
        <v>0.55694444444444446</v>
      </c>
    </row>
    <row r="88" spans="1:5" x14ac:dyDescent="0.25">
      <c r="A88" s="180">
        <v>8</v>
      </c>
      <c r="B88" s="415">
        <v>155</v>
      </c>
      <c r="C88" s="415" t="s">
        <v>324</v>
      </c>
      <c r="D88" s="415" t="s">
        <v>315</v>
      </c>
      <c r="E88" s="400">
        <v>0.56597222222222221</v>
      </c>
    </row>
    <row r="89" spans="1:5" x14ac:dyDescent="0.25">
      <c r="A89" s="180">
        <v>9</v>
      </c>
      <c r="B89" s="415">
        <v>159</v>
      </c>
      <c r="C89" s="415" t="s">
        <v>325</v>
      </c>
      <c r="D89" s="415" t="s">
        <v>315</v>
      </c>
      <c r="E89" s="400">
        <v>0.56805555555555554</v>
      </c>
    </row>
    <row r="90" spans="1:5" x14ac:dyDescent="0.25">
      <c r="A90" s="180">
        <v>10</v>
      </c>
      <c r="B90" s="415">
        <v>154</v>
      </c>
      <c r="C90" s="415" t="s">
        <v>326</v>
      </c>
      <c r="D90" s="415" t="s">
        <v>315</v>
      </c>
      <c r="E90" s="400">
        <v>0.58263888888888893</v>
      </c>
    </row>
    <row r="91" spans="1:5" x14ac:dyDescent="0.25">
      <c r="A91" s="180">
        <v>11</v>
      </c>
      <c r="B91" s="415">
        <v>173</v>
      </c>
      <c r="C91" s="415" t="s">
        <v>327</v>
      </c>
      <c r="D91" s="415" t="s">
        <v>318</v>
      </c>
      <c r="E91" s="400">
        <v>0.58611111111111114</v>
      </c>
    </row>
    <row r="92" spans="1:5" x14ac:dyDescent="0.25">
      <c r="A92" s="180">
        <v>12</v>
      </c>
      <c r="B92" s="415">
        <v>175</v>
      </c>
      <c r="C92" s="415" t="s">
        <v>328</v>
      </c>
      <c r="D92" s="415" t="s">
        <v>318</v>
      </c>
      <c r="E92" s="400">
        <v>0.59791666666666665</v>
      </c>
    </row>
    <row r="93" spans="1:5" x14ac:dyDescent="0.25">
      <c r="A93" s="180">
        <v>13</v>
      </c>
      <c r="B93" s="415">
        <v>163</v>
      </c>
      <c r="C93" s="415" t="s">
        <v>329</v>
      </c>
      <c r="D93" s="415" t="s">
        <v>321</v>
      </c>
      <c r="E93" s="400">
        <v>0.6118055555555556</v>
      </c>
    </row>
    <row r="94" spans="1:5" x14ac:dyDescent="0.25">
      <c r="A94" s="180">
        <v>14</v>
      </c>
      <c r="B94" s="415">
        <v>161</v>
      </c>
      <c r="C94" s="415" t="s">
        <v>330</v>
      </c>
      <c r="D94" s="415" t="s">
        <v>321</v>
      </c>
      <c r="E94" s="400">
        <v>0.63888888888888884</v>
      </c>
    </row>
    <row r="95" spans="1:5" x14ac:dyDescent="0.25">
      <c r="A95" s="180">
        <v>15</v>
      </c>
      <c r="B95" s="415">
        <v>168</v>
      </c>
      <c r="C95" s="415" t="s">
        <v>331</v>
      </c>
      <c r="D95" s="415" t="s">
        <v>332</v>
      </c>
      <c r="E95" s="400">
        <v>0.64166666666666672</v>
      </c>
    </row>
    <row r="96" spans="1:5" x14ac:dyDescent="0.25">
      <c r="A96" s="180">
        <v>16</v>
      </c>
      <c r="B96" s="415">
        <v>164</v>
      </c>
      <c r="C96" s="415" t="s">
        <v>333</v>
      </c>
      <c r="D96" s="415" t="s">
        <v>321</v>
      </c>
      <c r="E96" s="400">
        <v>0.66249999999999998</v>
      </c>
    </row>
    <row r="97" spans="1:5" x14ac:dyDescent="0.25">
      <c r="A97" s="180">
        <v>17</v>
      </c>
      <c r="B97" s="415">
        <v>177</v>
      </c>
      <c r="C97" s="415" t="s">
        <v>334</v>
      </c>
      <c r="D97" s="415" t="s">
        <v>318</v>
      </c>
      <c r="E97" s="400">
        <v>0.67777777777777781</v>
      </c>
    </row>
    <row r="98" spans="1:5" x14ac:dyDescent="0.25">
      <c r="A98" s="180">
        <v>18</v>
      </c>
      <c r="B98" s="415">
        <v>167</v>
      </c>
      <c r="C98" s="415" t="s">
        <v>335</v>
      </c>
      <c r="D98" s="415" t="s">
        <v>332</v>
      </c>
      <c r="E98" s="400">
        <v>0.7006944444444444</v>
      </c>
    </row>
    <row r="99" spans="1:5" x14ac:dyDescent="0.25">
      <c r="A99" s="180">
        <v>19</v>
      </c>
      <c r="B99" s="415">
        <v>176</v>
      </c>
      <c r="C99" s="415" t="s">
        <v>336</v>
      </c>
      <c r="D99" s="415" t="s">
        <v>318</v>
      </c>
      <c r="E99" s="400">
        <v>0.70694444444444449</v>
      </c>
    </row>
    <row r="100" spans="1:5" x14ac:dyDescent="0.25">
      <c r="A100" s="180">
        <v>20</v>
      </c>
      <c r="B100" s="415">
        <v>169</v>
      </c>
      <c r="C100" s="415" t="s">
        <v>337</v>
      </c>
      <c r="D100" s="415" t="s">
        <v>332</v>
      </c>
      <c r="E100" s="400">
        <v>0.74097222222222225</v>
      </c>
    </row>
    <row r="101" spans="1:5" x14ac:dyDescent="0.25">
      <c r="A101" s="180">
        <v>21</v>
      </c>
      <c r="B101" s="415">
        <v>166</v>
      </c>
      <c r="C101" s="415" t="s">
        <v>338</v>
      </c>
      <c r="D101" s="415" t="s">
        <v>332</v>
      </c>
      <c r="E101" s="400">
        <v>0.79166666666666663</v>
      </c>
    </row>
    <row r="102" spans="1:5" x14ac:dyDescent="0.25">
      <c r="A102" s="180">
        <v>22</v>
      </c>
      <c r="B102" s="415"/>
      <c r="C102" s="415"/>
      <c r="D102" s="415"/>
      <c r="E102" s="179"/>
    </row>
    <row r="103" spans="1:5" x14ac:dyDescent="0.25">
      <c r="A103" s="180">
        <v>23</v>
      </c>
      <c r="B103" s="415"/>
      <c r="C103" s="415"/>
      <c r="D103" s="415"/>
      <c r="E103" s="179"/>
    </row>
    <row r="104" spans="1:5" x14ac:dyDescent="0.25">
      <c r="A104" s="180">
        <v>24</v>
      </c>
      <c r="B104" s="415"/>
      <c r="C104" s="415"/>
      <c r="D104" s="415"/>
      <c r="E104" s="181"/>
    </row>
    <row r="105" spans="1:5" ht="15.75" thickBot="1" x14ac:dyDescent="0.3">
      <c r="A105" s="182">
        <v>25</v>
      </c>
      <c r="B105" s="183"/>
      <c r="C105" s="183"/>
      <c r="D105" s="183"/>
      <c r="E105" s="184"/>
    </row>
    <row r="106" spans="1:5" ht="15.75" customHeight="1" x14ac:dyDescent="0.25">
      <c r="E106" s="185"/>
    </row>
    <row r="107" spans="1:5" ht="19.5" thickBot="1" x14ac:dyDescent="0.3">
      <c r="A107" s="680" t="s">
        <v>199</v>
      </c>
      <c r="B107" s="680"/>
      <c r="C107" s="680"/>
      <c r="D107" s="680"/>
      <c r="E107" s="680"/>
    </row>
    <row r="108" spans="1:5" ht="19.5" thickBot="1" x14ac:dyDescent="0.3">
      <c r="A108" s="260"/>
      <c r="B108" s="681" t="s">
        <v>84</v>
      </c>
      <c r="C108" s="681"/>
      <c r="D108" s="278" t="s">
        <v>194</v>
      </c>
      <c r="E108" s="259" t="s">
        <v>195</v>
      </c>
    </row>
    <row r="109" spans="1:5" ht="15.75" thickBot="1" x14ac:dyDescent="0.3">
      <c r="A109" s="372">
        <v>1</v>
      </c>
      <c r="B109" s="677" t="s">
        <v>312</v>
      </c>
      <c r="C109" s="678"/>
      <c r="D109" s="373" t="s">
        <v>339</v>
      </c>
      <c r="E109" s="374">
        <v>15</v>
      </c>
    </row>
    <row r="110" spans="1:5" x14ac:dyDescent="0.25">
      <c r="A110" s="392">
        <v>2</v>
      </c>
      <c r="B110" s="671" t="s">
        <v>344</v>
      </c>
      <c r="C110" s="671"/>
      <c r="D110" s="376" t="s">
        <v>340</v>
      </c>
      <c r="E110" s="393">
        <v>33</v>
      </c>
    </row>
    <row r="111" spans="1:5" x14ac:dyDescent="0.25">
      <c r="A111" s="394">
        <v>3</v>
      </c>
      <c r="B111" s="672" t="s">
        <v>345</v>
      </c>
      <c r="C111" s="672"/>
      <c r="D111" s="378" t="s">
        <v>341</v>
      </c>
      <c r="E111" s="395">
        <v>38</v>
      </c>
    </row>
    <row r="112" spans="1:5" ht="15.75" thickBot="1" x14ac:dyDescent="0.3">
      <c r="A112" s="396">
        <v>4</v>
      </c>
      <c r="B112" s="673" t="s">
        <v>346</v>
      </c>
      <c r="C112" s="673"/>
      <c r="D112" s="397" t="s">
        <v>342</v>
      </c>
      <c r="E112" s="398">
        <v>74</v>
      </c>
    </row>
    <row r="113" spans="1:5" x14ac:dyDescent="0.25">
      <c r="A113" s="186"/>
      <c r="B113" s="187"/>
      <c r="C113" s="187"/>
      <c r="D113" s="186"/>
      <c r="E113" s="188"/>
    </row>
    <row r="114" spans="1:5" ht="18.75" customHeight="1" thickBot="1" x14ac:dyDescent="0.3">
      <c r="A114" s="679" t="s">
        <v>200</v>
      </c>
      <c r="B114" s="679"/>
      <c r="C114" s="679"/>
      <c r="D114" s="679"/>
      <c r="E114" s="679"/>
    </row>
    <row r="115" spans="1:5" ht="15.75" thickBot="1" x14ac:dyDescent="0.3">
      <c r="A115" s="407" t="s">
        <v>83</v>
      </c>
      <c r="B115" s="408" t="s">
        <v>190</v>
      </c>
      <c r="C115" s="408" t="s">
        <v>191</v>
      </c>
      <c r="D115" s="408" t="s">
        <v>92</v>
      </c>
      <c r="E115" s="413" t="s">
        <v>192</v>
      </c>
    </row>
    <row r="116" spans="1:5" x14ac:dyDescent="0.25">
      <c r="A116" s="410">
        <v>1</v>
      </c>
      <c r="B116" s="414">
        <v>70</v>
      </c>
      <c r="C116" s="411" t="s">
        <v>347</v>
      </c>
      <c r="D116" s="411" t="s">
        <v>348</v>
      </c>
      <c r="E116" s="412">
        <v>0.31041666666666667</v>
      </c>
    </row>
    <row r="117" spans="1:5" x14ac:dyDescent="0.25">
      <c r="A117" s="180">
        <v>2</v>
      </c>
      <c r="B117" s="403">
        <v>89</v>
      </c>
      <c r="C117" s="415" t="s">
        <v>349</v>
      </c>
      <c r="D117" s="415" t="s">
        <v>248</v>
      </c>
      <c r="E117" s="400">
        <v>0.31666666666666665</v>
      </c>
    </row>
    <row r="118" spans="1:5" x14ac:dyDescent="0.25">
      <c r="A118" s="180">
        <v>3</v>
      </c>
      <c r="B118" s="403">
        <v>71</v>
      </c>
      <c r="C118" s="415" t="s">
        <v>350</v>
      </c>
      <c r="D118" s="415" t="s">
        <v>348</v>
      </c>
      <c r="E118" s="400">
        <v>0.32222222222222224</v>
      </c>
    </row>
    <row r="119" spans="1:5" x14ac:dyDescent="0.25">
      <c r="A119" s="180">
        <v>4</v>
      </c>
      <c r="B119" s="403">
        <v>110</v>
      </c>
      <c r="C119" s="415" t="s">
        <v>351</v>
      </c>
      <c r="D119" s="415" t="s">
        <v>352</v>
      </c>
      <c r="E119" s="400">
        <v>0.32361111111111113</v>
      </c>
    </row>
    <row r="120" spans="1:5" x14ac:dyDescent="0.25">
      <c r="A120" s="180">
        <v>5</v>
      </c>
      <c r="B120" s="403">
        <v>74</v>
      </c>
      <c r="C120" s="415" t="s">
        <v>353</v>
      </c>
      <c r="D120" s="415" t="s">
        <v>348</v>
      </c>
      <c r="E120" s="400">
        <v>0.32361111111111113</v>
      </c>
    </row>
    <row r="121" spans="1:5" x14ac:dyDescent="0.25">
      <c r="A121" s="180">
        <v>6</v>
      </c>
      <c r="B121" s="403">
        <v>112</v>
      </c>
      <c r="C121" s="415" t="s">
        <v>354</v>
      </c>
      <c r="D121" s="415" t="s">
        <v>352</v>
      </c>
      <c r="E121" s="400">
        <v>0.32430555555555557</v>
      </c>
    </row>
    <row r="122" spans="1:5" x14ac:dyDescent="0.25">
      <c r="A122" s="180">
        <v>7</v>
      </c>
      <c r="B122" s="403">
        <v>105</v>
      </c>
      <c r="C122" s="415" t="s">
        <v>355</v>
      </c>
      <c r="D122" s="415" t="s">
        <v>248</v>
      </c>
      <c r="E122" s="400">
        <v>0.32500000000000001</v>
      </c>
    </row>
    <row r="123" spans="1:5" x14ac:dyDescent="0.25">
      <c r="A123" s="180">
        <v>8</v>
      </c>
      <c r="B123" s="403">
        <v>75</v>
      </c>
      <c r="C123" s="415" t="s">
        <v>356</v>
      </c>
      <c r="D123" s="415" t="s">
        <v>348</v>
      </c>
      <c r="E123" s="400">
        <v>0.32569444444444445</v>
      </c>
    </row>
    <row r="124" spans="1:5" x14ac:dyDescent="0.25">
      <c r="A124" s="180">
        <v>9</v>
      </c>
      <c r="B124" s="403">
        <v>102</v>
      </c>
      <c r="C124" s="415" t="s">
        <v>357</v>
      </c>
      <c r="D124" s="415" t="s">
        <v>248</v>
      </c>
      <c r="E124" s="400">
        <v>0.32708333333333334</v>
      </c>
    </row>
    <row r="125" spans="1:5" x14ac:dyDescent="0.25">
      <c r="A125" s="180">
        <v>10</v>
      </c>
      <c r="B125" s="403">
        <v>111</v>
      </c>
      <c r="C125" s="415" t="s">
        <v>358</v>
      </c>
      <c r="D125" s="415" t="s">
        <v>352</v>
      </c>
      <c r="E125" s="400">
        <v>0.32916666666666666</v>
      </c>
    </row>
    <row r="126" spans="1:5" x14ac:dyDescent="0.25">
      <c r="A126" s="180">
        <v>11</v>
      </c>
      <c r="B126" s="403">
        <v>82</v>
      </c>
      <c r="C126" s="415" t="s">
        <v>359</v>
      </c>
      <c r="D126" s="415" t="s">
        <v>248</v>
      </c>
      <c r="E126" s="400">
        <v>0.33333333333333331</v>
      </c>
    </row>
    <row r="127" spans="1:5" x14ac:dyDescent="0.25">
      <c r="A127" s="180">
        <v>12</v>
      </c>
      <c r="B127" s="403">
        <v>117</v>
      </c>
      <c r="C127" s="415" t="s">
        <v>360</v>
      </c>
      <c r="D127" s="415" t="s">
        <v>257</v>
      </c>
      <c r="E127" s="400">
        <v>0.3347222222222222</v>
      </c>
    </row>
    <row r="128" spans="1:5" x14ac:dyDescent="0.25">
      <c r="A128" s="180">
        <v>13</v>
      </c>
      <c r="B128" s="403">
        <v>119</v>
      </c>
      <c r="C128" s="415" t="s">
        <v>361</v>
      </c>
      <c r="D128" s="415" t="s">
        <v>257</v>
      </c>
      <c r="E128" s="400">
        <v>0.3347222222222222</v>
      </c>
    </row>
    <row r="129" spans="1:5" x14ac:dyDescent="0.25">
      <c r="A129" s="180">
        <v>14</v>
      </c>
      <c r="B129" s="403">
        <v>118</v>
      </c>
      <c r="C129" s="415" t="s">
        <v>362</v>
      </c>
      <c r="D129" s="415" t="s">
        <v>257</v>
      </c>
      <c r="E129" s="400">
        <v>0.33680555555555558</v>
      </c>
    </row>
    <row r="130" spans="1:5" x14ac:dyDescent="0.25">
      <c r="A130" s="180">
        <v>15</v>
      </c>
      <c r="B130" s="403">
        <v>107</v>
      </c>
      <c r="C130" s="415" t="s">
        <v>363</v>
      </c>
      <c r="D130" s="415" t="s">
        <v>248</v>
      </c>
      <c r="E130" s="400">
        <v>0.33819444444444446</v>
      </c>
    </row>
    <row r="131" spans="1:5" x14ac:dyDescent="0.25">
      <c r="A131" s="180">
        <v>16</v>
      </c>
      <c r="B131" s="403">
        <v>113</v>
      </c>
      <c r="C131" s="415" t="s">
        <v>364</v>
      </c>
      <c r="D131" s="415" t="s">
        <v>352</v>
      </c>
      <c r="E131" s="400">
        <v>0.3527777777777778</v>
      </c>
    </row>
    <row r="132" spans="1:5" x14ac:dyDescent="0.25">
      <c r="A132" s="180">
        <v>17</v>
      </c>
      <c r="B132" s="403">
        <v>114</v>
      </c>
      <c r="C132" s="415" t="s">
        <v>365</v>
      </c>
      <c r="D132" s="415" t="s">
        <v>352</v>
      </c>
      <c r="E132" s="400">
        <v>0.35625000000000001</v>
      </c>
    </row>
    <row r="133" spans="1:5" x14ac:dyDescent="0.25">
      <c r="A133" s="180">
        <v>18</v>
      </c>
      <c r="B133" s="403">
        <v>121</v>
      </c>
      <c r="C133" s="415" t="s">
        <v>366</v>
      </c>
      <c r="D133" s="415" t="s">
        <v>257</v>
      </c>
      <c r="E133" s="400">
        <v>0.3576388888888889</v>
      </c>
    </row>
    <row r="134" spans="1:5" x14ac:dyDescent="0.25">
      <c r="A134" s="180">
        <v>19</v>
      </c>
      <c r="B134" s="403">
        <v>122</v>
      </c>
      <c r="C134" s="415" t="s">
        <v>367</v>
      </c>
      <c r="D134" s="415" t="s">
        <v>257</v>
      </c>
      <c r="E134" s="400">
        <v>0.35972222222222222</v>
      </c>
    </row>
    <row r="135" spans="1:5" x14ac:dyDescent="0.25">
      <c r="A135" s="180">
        <v>20</v>
      </c>
      <c r="B135" s="403">
        <v>108</v>
      </c>
      <c r="C135" s="415" t="s">
        <v>368</v>
      </c>
      <c r="D135" s="415" t="s">
        <v>248</v>
      </c>
      <c r="E135" s="400">
        <v>0.36180555555555555</v>
      </c>
    </row>
    <row r="136" spans="1:5" x14ac:dyDescent="0.25">
      <c r="A136" s="180">
        <v>21</v>
      </c>
      <c r="B136" s="403">
        <v>115</v>
      </c>
      <c r="C136" s="415" t="s">
        <v>369</v>
      </c>
      <c r="D136" s="415" t="s">
        <v>352</v>
      </c>
      <c r="E136" s="400">
        <v>0.36388888888888887</v>
      </c>
    </row>
    <row r="137" spans="1:5" x14ac:dyDescent="0.25">
      <c r="A137" s="180">
        <v>22</v>
      </c>
      <c r="B137" s="403">
        <v>123</v>
      </c>
      <c r="C137" s="415" t="s">
        <v>370</v>
      </c>
      <c r="D137" s="415" t="s">
        <v>257</v>
      </c>
      <c r="E137" s="400">
        <v>0.375</v>
      </c>
    </row>
    <row r="138" spans="1:5" x14ac:dyDescent="0.25">
      <c r="A138" s="180">
        <v>23</v>
      </c>
      <c r="B138" s="403">
        <v>76</v>
      </c>
      <c r="C138" s="415" t="s">
        <v>371</v>
      </c>
      <c r="D138" s="415" t="s">
        <v>348</v>
      </c>
      <c r="E138" s="400">
        <v>0.39652777777777776</v>
      </c>
    </row>
    <row r="139" spans="1:5" x14ac:dyDescent="0.25">
      <c r="A139" s="180">
        <v>24</v>
      </c>
      <c r="B139" s="415"/>
      <c r="C139" s="415"/>
      <c r="D139" s="415"/>
      <c r="E139" s="181"/>
    </row>
    <row r="140" spans="1:5" ht="15.75" thickBot="1" x14ac:dyDescent="0.3">
      <c r="A140" s="182">
        <v>25</v>
      </c>
      <c r="B140" s="183"/>
      <c r="C140" s="183"/>
      <c r="D140" s="183"/>
      <c r="E140" s="184"/>
    </row>
    <row r="141" spans="1:5" ht="15.75" customHeight="1" x14ac:dyDescent="0.25">
      <c r="E141" s="185"/>
    </row>
    <row r="142" spans="1:5" ht="19.5" thickBot="1" x14ac:dyDescent="0.3">
      <c r="A142" s="680" t="s">
        <v>201</v>
      </c>
      <c r="B142" s="680"/>
      <c r="C142" s="680"/>
      <c r="D142" s="680"/>
      <c r="E142" s="680"/>
    </row>
    <row r="143" spans="1:5" ht="19.5" thickBot="1" x14ac:dyDescent="0.3">
      <c r="A143" s="260"/>
      <c r="B143" s="681" t="s">
        <v>84</v>
      </c>
      <c r="C143" s="681"/>
      <c r="D143" s="278" t="s">
        <v>194</v>
      </c>
      <c r="E143" s="259" t="s">
        <v>195</v>
      </c>
    </row>
    <row r="144" spans="1:5" ht="15.75" thickBot="1" x14ac:dyDescent="0.3">
      <c r="A144" s="372">
        <v>1</v>
      </c>
      <c r="B144" s="670" t="s">
        <v>376</v>
      </c>
      <c r="C144" s="670"/>
      <c r="D144" s="373" t="s">
        <v>372</v>
      </c>
      <c r="E144" s="374">
        <v>17</v>
      </c>
    </row>
    <row r="145" spans="1:5" x14ac:dyDescent="0.25">
      <c r="A145" s="392">
        <v>2</v>
      </c>
      <c r="B145" s="671" t="s">
        <v>281</v>
      </c>
      <c r="C145" s="671"/>
      <c r="D145" s="376" t="s">
        <v>373</v>
      </c>
      <c r="E145" s="399">
        <v>29</v>
      </c>
    </row>
    <row r="146" spans="1:5" x14ac:dyDescent="0.25">
      <c r="A146" s="394">
        <v>3</v>
      </c>
      <c r="B146" s="672" t="s">
        <v>377</v>
      </c>
      <c r="C146" s="672"/>
      <c r="D146" s="378" t="s">
        <v>374</v>
      </c>
      <c r="E146" s="395">
        <v>36</v>
      </c>
    </row>
    <row r="147" spans="1:5" ht="15.75" thickBot="1" x14ac:dyDescent="0.3">
      <c r="A147" s="396">
        <v>4</v>
      </c>
      <c r="B147" s="675" t="s">
        <v>279</v>
      </c>
      <c r="C147" s="676"/>
      <c r="D147" s="397" t="s">
        <v>375</v>
      </c>
      <c r="E147" s="398">
        <v>57</v>
      </c>
    </row>
    <row r="148" spans="1:5" x14ac:dyDescent="0.25">
      <c r="A148" s="186"/>
      <c r="B148" s="187"/>
      <c r="C148" s="187"/>
      <c r="D148" s="186"/>
      <c r="E148" s="188"/>
    </row>
    <row r="149" spans="1:5" ht="18.75" customHeight="1" thickBot="1" x14ac:dyDescent="0.3">
      <c r="A149" s="679" t="s">
        <v>202</v>
      </c>
      <c r="B149" s="679"/>
      <c r="C149" s="679"/>
      <c r="D149" s="679"/>
      <c r="E149" s="679"/>
    </row>
    <row r="150" spans="1:5" ht="15.75" thickBot="1" x14ac:dyDescent="0.3">
      <c r="A150" s="407" t="s">
        <v>83</v>
      </c>
      <c r="B150" s="408" t="s">
        <v>190</v>
      </c>
      <c r="C150" s="408" t="s">
        <v>191</v>
      </c>
      <c r="D150" s="408" t="s">
        <v>92</v>
      </c>
      <c r="E150" s="409" t="s">
        <v>192</v>
      </c>
    </row>
    <row r="151" spans="1:5" x14ac:dyDescent="0.25">
      <c r="A151" s="410">
        <v>1</v>
      </c>
      <c r="B151" s="414">
        <v>142</v>
      </c>
      <c r="C151" s="411" t="s">
        <v>378</v>
      </c>
      <c r="D151" s="411" t="s">
        <v>287</v>
      </c>
      <c r="E151" s="412">
        <v>0.44861111111111113</v>
      </c>
    </row>
    <row r="152" spans="1:5" x14ac:dyDescent="0.25">
      <c r="A152" s="180">
        <v>2</v>
      </c>
      <c r="B152" s="403">
        <v>136</v>
      </c>
      <c r="C152" s="415" t="s">
        <v>379</v>
      </c>
      <c r="D152" s="415" t="s">
        <v>380</v>
      </c>
      <c r="E152" s="400">
        <v>0.46597222222222223</v>
      </c>
    </row>
    <row r="153" spans="1:5" x14ac:dyDescent="0.25">
      <c r="A153" s="180">
        <v>3</v>
      </c>
      <c r="B153" s="403">
        <v>127</v>
      </c>
      <c r="C153" s="415" t="s">
        <v>381</v>
      </c>
      <c r="D153" s="415" t="s">
        <v>382</v>
      </c>
      <c r="E153" s="400">
        <v>0.47499999999999998</v>
      </c>
    </row>
    <row r="154" spans="1:5" x14ac:dyDescent="0.25">
      <c r="A154" s="180">
        <v>4</v>
      </c>
      <c r="B154" s="403">
        <v>143</v>
      </c>
      <c r="C154" s="415" t="s">
        <v>383</v>
      </c>
      <c r="D154" s="415" t="s">
        <v>287</v>
      </c>
      <c r="E154" s="400">
        <v>0.47638888888888886</v>
      </c>
    </row>
    <row r="155" spans="1:5" x14ac:dyDescent="0.25">
      <c r="A155" s="180">
        <v>5</v>
      </c>
      <c r="B155" s="403">
        <v>125</v>
      </c>
      <c r="C155" s="415" t="s">
        <v>384</v>
      </c>
      <c r="D155" s="415" t="s">
        <v>382</v>
      </c>
      <c r="E155" s="400">
        <v>0.4777777777777778</v>
      </c>
    </row>
    <row r="156" spans="1:5" x14ac:dyDescent="0.25">
      <c r="A156" s="180">
        <v>6</v>
      </c>
      <c r="B156" s="403">
        <v>126</v>
      </c>
      <c r="C156" s="415" t="s">
        <v>385</v>
      </c>
      <c r="D156" s="415" t="s">
        <v>382</v>
      </c>
      <c r="E156" s="400">
        <v>0.48472222222222222</v>
      </c>
    </row>
    <row r="157" spans="1:5" x14ac:dyDescent="0.25">
      <c r="A157" s="180">
        <v>7</v>
      </c>
      <c r="B157" s="403">
        <v>128</v>
      </c>
      <c r="C157" s="415" t="s">
        <v>386</v>
      </c>
      <c r="D157" s="415" t="s">
        <v>382</v>
      </c>
      <c r="E157" s="400">
        <v>0.49027777777777776</v>
      </c>
    </row>
    <row r="158" spans="1:5" x14ac:dyDescent="0.25">
      <c r="A158" s="180">
        <v>8</v>
      </c>
      <c r="B158" s="403">
        <v>145</v>
      </c>
      <c r="C158" s="415" t="s">
        <v>387</v>
      </c>
      <c r="D158" s="415" t="s">
        <v>287</v>
      </c>
      <c r="E158" s="400">
        <v>0.49166666666666664</v>
      </c>
    </row>
    <row r="159" spans="1:5" x14ac:dyDescent="0.25">
      <c r="A159" s="180">
        <v>9</v>
      </c>
      <c r="B159" s="403">
        <v>129</v>
      </c>
      <c r="C159" s="415" t="s">
        <v>388</v>
      </c>
      <c r="D159" s="415" t="s">
        <v>382</v>
      </c>
      <c r="E159" s="400">
        <v>0.49513888888888891</v>
      </c>
    </row>
    <row r="160" spans="1:5" x14ac:dyDescent="0.25">
      <c r="A160" s="180">
        <v>10</v>
      </c>
      <c r="B160" s="403">
        <v>140</v>
      </c>
      <c r="C160" s="415" t="s">
        <v>389</v>
      </c>
      <c r="D160" s="415" t="s">
        <v>380</v>
      </c>
      <c r="E160" s="400">
        <v>0.49513888888888891</v>
      </c>
    </row>
    <row r="161" spans="1:5" x14ac:dyDescent="0.25">
      <c r="A161" s="180">
        <v>11</v>
      </c>
      <c r="B161" s="403">
        <v>144</v>
      </c>
      <c r="C161" s="415" t="s">
        <v>390</v>
      </c>
      <c r="D161" s="415" t="s">
        <v>287</v>
      </c>
      <c r="E161" s="400">
        <v>0.49861111111111112</v>
      </c>
    </row>
    <row r="162" spans="1:5" x14ac:dyDescent="0.25">
      <c r="A162" s="180">
        <v>12</v>
      </c>
      <c r="B162" s="403">
        <v>139</v>
      </c>
      <c r="C162" s="415" t="s">
        <v>391</v>
      </c>
      <c r="D162" s="415" t="s">
        <v>380</v>
      </c>
      <c r="E162" s="400">
        <v>0.49861111111111112</v>
      </c>
    </row>
    <row r="163" spans="1:5" x14ac:dyDescent="0.25">
      <c r="A163" s="180">
        <v>13</v>
      </c>
      <c r="B163" s="403">
        <v>137</v>
      </c>
      <c r="C163" s="415" t="s">
        <v>392</v>
      </c>
      <c r="D163" s="415" t="s">
        <v>380</v>
      </c>
      <c r="E163" s="400">
        <v>0.50555555555555554</v>
      </c>
    </row>
    <row r="164" spans="1:5" x14ac:dyDescent="0.25">
      <c r="A164" s="180">
        <v>14</v>
      </c>
      <c r="B164" s="403">
        <v>152</v>
      </c>
      <c r="C164" s="415" t="s">
        <v>393</v>
      </c>
      <c r="D164" s="415" t="s">
        <v>257</v>
      </c>
      <c r="E164" s="400">
        <v>0.51111111111111107</v>
      </c>
    </row>
    <row r="165" spans="1:5" x14ac:dyDescent="0.25">
      <c r="A165" s="180">
        <v>15</v>
      </c>
      <c r="B165" s="403">
        <v>138</v>
      </c>
      <c r="C165" s="415" t="s">
        <v>394</v>
      </c>
      <c r="D165" s="415" t="s">
        <v>380</v>
      </c>
      <c r="E165" s="400">
        <v>0.5131944444444444</v>
      </c>
    </row>
    <row r="166" spans="1:5" x14ac:dyDescent="0.25">
      <c r="A166" s="180">
        <v>16</v>
      </c>
      <c r="B166" s="403">
        <v>147</v>
      </c>
      <c r="C166" s="415" t="s">
        <v>395</v>
      </c>
      <c r="D166" s="415" t="s">
        <v>287</v>
      </c>
      <c r="E166" s="400">
        <v>0.51527777777777772</v>
      </c>
    </row>
    <row r="167" spans="1:5" x14ac:dyDescent="0.25">
      <c r="A167" s="180">
        <v>17</v>
      </c>
      <c r="B167" s="403">
        <v>141</v>
      </c>
      <c r="C167" s="415" t="s">
        <v>396</v>
      </c>
      <c r="D167" s="415" t="s">
        <v>380</v>
      </c>
      <c r="E167" s="400">
        <v>0.54027777777777775</v>
      </c>
    </row>
    <row r="168" spans="1:5" x14ac:dyDescent="0.25">
      <c r="A168" s="180">
        <v>18</v>
      </c>
      <c r="B168" s="403">
        <v>135</v>
      </c>
      <c r="C168" s="415" t="s">
        <v>397</v>
      </c>
      <c r="D168" s="415" t="s">
        <v>382</v>
      </c>
      <c r="E168" s="400">
        <v>0.5541666666666667</v>
      </c>
    </row>
    <row r="169" spans="1:5" x14ac:dyDescent="0.25">
      <c r="A169" s="180">
        <v>19</v>
      </c>
      <c r="B169" s="403">
        <v>151</v>
      </c>
      <c r="C169" s="415" t="s">
        <v>398</v>
      </c>
      <c r="D169" s="415" t="s">
        <v>257</v>
      </c>
      <c r="E169" s="400">
        <v>0.58263888888888893</v>
      </c>
    </row>
    <row r="170" spans="1:5" x14ac:dyDescent="0.25">
      <c r="A170" s="180">
        <v>20</v>
      </c>
      <c r="B170" s="403">
        <v>153</v>
      </c>
      <c r="C170" s="415" t="s">
        <v>399</v>
      </c>
      <c r="D170" s="415" t="s">
        <v>257</v>
      </c>
      <c r="E170" s="400">
        <v>0.58680555555555558</v>
      </c>
    </row>
    <row r="171" spans="1:5" x14ac:dyDescent="0.25">
      <c r="A171" s="180">
        <v>21</v>
      </c>
      <c r="B171" s="403">
        <v>149</v>
      </c>
      <c r="C171" s="415" t="s">
        <v>400</v>
      </c>
      <c r="D171" s="415" t="s">
        <v>257</v>
      </c>
      <c r="E171" s="400">
        <v>0.64027777777777772</v>
      </c>
    </row>
    <row r="172" spans="1:5" x14ac:dyDescent="0.25">
      <c r="A172" s="180">
        <v>22</v>
      </c>
      <c r="B172" s="403">
        <v>150</v>
      </c>
      <c r="C172" s="415" t="s">
        <v>401</v>
      </c>
      <c r="D172" s="415" t="s">
        <v>257</v>
      </c>
      <c r="E172" s="400">
        <v>0.64027777777777772</v>
      </c>
    </row>
    <row r="173" spans="1:5" x14ac:dyDescent="0.25">
      <c r="A173" s="180">
        <v>23</v>
      </c>
      <c r="B173" s="415"/>
      <c r="C173" s="415"/>
      <c r="D173" s="415"/>
      <c r="E173" s="179"/>
    </row>
    <row r="174" spans="1:5" x14ac:dyDescent="0.25">
      <c r="A174" s="180">
        <v>24</v>
      </c>
      <c r="B174" s="415"/>
      <c r="C174" s="415"/>
      <c r="D174" s="415"/>
      <c r="E174" s="181"/>
    </row>
    <row r="175" spans="1:5" ht="15.75" thickBot="1" x14ac:dyDescent="0.3">
      <c r="A175" s="182">
        <v>25</v>
      </c>
      <c r="B175" s="183"/>
      <c r="C175" s="183"/>
      <c r="D175" s="183"/>
      <c r="E175" s="184"/>
    </row>
    <row r="176" spans="1:5" x14ac:dyDescent="0.25">
      <c r="E176" s="185"/>
    </row>
    <row r="177" spans="1:5" ht="18.75" x14ac:dyDescent="0.25">
      <c r="A177" s="682" t="s">
        <v>203</v>
      </c>
      <c r="B177" s="682"/>
      <c r="C177" s="682"/>
      <c r="D177" s="682"/>
      <c r="E177" s="682"/>
    </row>
    <row r="178" spans="1:5" ht="19.5" thickBot="1" x14ac:dyDescent="0.3">
      <c r="A178" s="405"/>
      <c r="B178" s="683" t="s">
        <v>84</v>
      </c>
      <c r="C178" s="683"/>
      <c r="D178" s="405" t="s">
        <v>194</v>
      </c>
      <c r="E178" s="405" t="s">
        <v>195</v>
      </c>
    </row>
    <row r="179" spans="1:5" ht="15.75" thickBot="1" x14ac:dyDescent="0.3">
      <c r="A179" s="372">
        <v>1</v>
      </c>
      <c r="B179" s="670" t="s">
        <v>402</v>
      </c>
      <c r="C179" s="670"/>
      <c r="D179" s="373" t="s">
        <v>403</v>
      </c>
      <c r="E179" s="374">
        <v>21</v>
      </c>
    </row>
    <row r="180" spans="1:5" x14ac:dyDescent="0.25">
      <c r="A180" s="375">
        <v>2</v>
      </c>
      <c r="B180" s="671" t="s">
        <v>407</v>
      </c>
      <c r="C180" s="671"/>
      <c r="D180" s="376" t="s">
        <v>404</v>
      </c>
      <c r="E180" s="376">
        <v>24</v>
      </c>
    </row>
    <row r="181" spans="1:5" x14ac:dyDescent="0.25">
      <c r="A181" s="377">
        <v>3</v>
      </c>
      <c r="B181" s="672" t="s">
        <v>437</v>
      </c>
      <c r="C181" s="672"/>
      <c r="D181" s="378" t="s">
        <v>405</v>
      </c>
      <c r="E181" s="378">
        <v>37</v>
      </c>
    </row>
    <row r="182" spans="1:5" x14ac:dyDescent="0.25">
      <c r="A182" s="377">
        <v>4</v>
      </c>
      <c r="B182" s="684" t="s">
        <v>279</v>
      </c>
      <c r="C182" s="685"/>
      <c r="D182" s="378" t="s">
        <v>406</v>
      </c>
      <c r="E182" s="379">
        <v>74</v>
      </c>
    </row>
    <row r="183" spans="1:5" ht="15.75" customHeight="1" x14ac:dyDescent="0.25">
      <c r="A183" s="189"/>
      <c r="D183" s="189"/>
      <c r="E183" s="190"/>
    </row>
    <row r="184" spans="1:5" ht="18.75" customHeight="1" thickBot="1" x14ac:dyDescent="0.3">
      <c r="A184" s="679" t="s">
        <v>204</v>
      </c>
      <c r="B184" s="679"/>
      <c r="C184" s="679"/>
      <c r="D184" s="679"/>
      <c r="E184" s="679"/>
    </row>
    <row r="185" spans="1:5" ht="15.75" thickBot="1" x14ac:dyDescent="0.3">
      <c r="A185" s="407" t="s">
        <v>83</v>
      </c>
      <c r="B185" s="408" t="s">
        <v>190</v>
      </c>
      <c r="C185" s="408" t="s">
        <v>191</v>
      </c>
      <c r="D185" s="408" t="s">
        <v>92</v>
      </c>
      <c r="E185" s="409" t="s">
        <v>192</v>
      </c>
    </row>
    <row r="186" spans="1:5" x14ac:dyDescent="0.25">
      <c r="A186" s="410">
        <v>1</v>
      </c>
      <c r="B186" s="411">
        <v>225</v>
      </c>
      <c r="C186" s="411" t="s">
        <v>408</v>
      </c>
      <c r="D186" s="411" t="s">
        <v>409</v>
      </c>
      <c r="E186" s="412">
        <v>0.76527777777777772</v>
      </c>
    </row>
    <row r="187" spans="1:5" x14ac:dyDescent="0.25">
      <c r="A187" s="180">
        <v>2</v>
      </c>
      <c r="B187" s="415">
        <v>181</v>
      </c>
      <c r="C187" s="415" t="s">
        <v>410</v>
      </c>
      <c r="D187" s="415" t="s">
        <v>315</v>
      </c>
      <c r="E187" s="400">
        <v>0.76597222222222228</v>
      </c>
    </row>
    <row r="188" spans="1:5" x14ac:dyDescent="0.25">
      <c r="A188" s="180">
        <v>3</v>
      </c>
      <c r="B188" s="415">
        <v>221</v>
      </c>
      <c r="C188" s="415" t="s">
        <v>411</v>
      </c>
      <c r="D188" s="415" t="s">
        <v>409</v>
      </c>
      <c r="E188" s="400">
        <v>0.77777777777777779</v>
      </c>
    </row>
    <row r="189" spans="1:5" x14ac:dyDescent="0.25">
      <c r="A189" s="180">
        <v>4</v>
      </c>
      <c r="B189" s="415">
        <v>178</v>
      </c>
      <c r="C189" s="415" t="s">
        <v>412</v>
      </c>
      <c r="D189" s="415" t="s">
        <v>315</v>
      </c>
      <c r="E189" s="400">
        <v>0.77986111111111112</v>
      </c>
    </row>
    <row r="190" spans="1:5" x14ac:dyDescent="0.25">
      <c r="A190" s="180">
        <v>5</v>
      </c>
      <c r="B190" s="415">
        <v>211</v>
      </c>
      <c r="C190" s="415" t="s">
        <v>413</v>
      </c>
      <c r="D190" s="415" t="s">
        <v>315</v>
      </c>
      <c r="E190" s="400">
        <v>0.78125</v>
      </c>
    </row>
    <row r="191" spans="1:5" x14ac:dyDescent="0.25">
      <c r="A191" s="180">
        <v>6</v>
      </c>
      <c r="B191" s="415">
        <v>226</v>
      </c>
      <c r="C191" s="415" t="s">
        <v>414</v>
      </c>
      <c r="D191" s="415" t="s">
        <v>409</v>
      </c>
      <c r="E191" s="400">
        <v>0.78194444444444444</v>
      </c>
    </row>
    <row r="192" spans="1:5" x14ac:dyDescent="0.25">
      <c r="A192" s="180">
        <v>7</v>
      </c>
      <c r="B192" s="415">
        <v>222</v>
      </c>
      <c r="C192" s="415" t="s">
        <v>415</v>
      </c>
      <c r="D192" s="415" t="s">
        <v>409</v>
      </c>
      <c r="E192" s="400">
        <v>0.7895833333333333</v>
      </c>
    </row>
    <row r="193" spans="1:5" x14ac:dyDescent="0.25">
      <c r="A193" s="180">
        <v>8</v>
      </c>
      <c r="B193" s="415">
        <v>224</v>
      </c>
      <c r="C193" s="415" t="s">
        <v>416</v>
      </c>
      <c r="D193" s="415" t="s">
        <v>409</v>
      </c>
      <c r="E193" s="400">
        <v>0.79513888888888884</v>
      </c>
    </row>
    <row r="194" spans="1:5" x14ac:dyDescent="0.25">
      <c r="A194" s="180">
        <v>9</v>
      </c>
      <c r="B194" s="415">
        <v>212</v>
      </c>
      <c r="C194" s="415" t="s">
        <v>417</v>
      </c>
      <c r="D194" s="415" t="s">
        <v>418</v>
      </c>
      <c r="E194" s="400">
        <v>0.81736111111111109</v>
      </c>
    </row>
    <row r="195" spans="1:5" x14ac:dyDescent="0.25">
      <c r="A195" s="180">
        <v>10</v>
      </c>
      <c r="B195" s="415">
        <v>180</v>
      </c>
      <c r="C195" s="415" t="s">
        <v>419</v>
      </c>
      <c r="D195" s="415" t="s">
        <v>315</v>
      </c>
      <c r="E195" s="400">
        <v>0.82152777777777775</v>
      </c>
    </row>
    <row r="196" spans="1:5" x14ac:dyDescent="0.25">
      <c r="A196" s="180">
        <v>11</v>
      </c>
      <c r="B196" s="415">
        <v>214</v>
      </c>
      <c r="C196" s="415" t="s">
        <v>420</v>
      </c>
      <c r="D196" s="415" t="s">
        <v>418</v>
      </c>
      <c r="E196" s="400">
        <v>0.82291666666666663</v>
      </c>
    </row>
    <row r="197" spans="1:5" x14ac:dyDescent="0.25">
      <c r="A197" s="180">
        <v>12</v>
      </c>
      <c r="B197" s="415">
        <v>213</v>
      </c>
      <c r="C197" s="415" t="s">
        <v>421</v>
      </c>
      <c r="D197" s="415" t="s">
        <v>418</v>
      </c>
      <c r="E197" s="400">
        <v>0.82499999999999996</v>
      </c>
    </row>
    <row r="198" spans="1:5" x14ac:dyDescent="0.25">
      <c r="A198" s="180">
        <v>13</v>
      </c>
      <c r="B198" s="415">
        <v>227</v>
      </c>
      <c r="C198" s="415" t="s">
        <v>422</v>
      </c>
      <c r="D198" s="415" t="s">
        <v>409</v>
      </c>
      <c r="E198" s="400">
        <v>0.89166666666666672</v>
      </c>
    </row>
    <row r="199" spans="1:5" x14ac:dyDescent="0.25">
      <c r="A199" s="180">
        <v>14</v>
      </c>
      <c r="B199" s="415">
        <v>229</v>
      </c>
      <c r="C199" s="415" t="s">
        <v>423</v>
      </c>
      <c r="D199" s="415" t="s">
        <v>332</v>
      </c>
      <c r="E199" s="400">
        <v>0.91180555555555554</v>
      </c>
    </row>
    <row r="200" spans="1:5" x14ac:dyDescent="0.25">
      <c r="A200" s="180">
        <v>15</v>
      </c>
      <c r="B200" s="415">
        <v>220</v>
      </c>
      <c r="C200" s="415" t="s">
        <v>424</v>
      </c>
      <c r="D200" s="415" t="s">
        <v>418</v>
      </c>
      <c r="E200" s="400">
        <v>0.9291666666666667</v>
      </c>
    </row>
    <row r="201" spans="1:5" x14ac:dyDescent="0.25">
      <c r="A201" s="180">
        <v>16</v>
      </c>
      <c r="B201" s="415">
        <v>228</v>
      </c>
      <c r="C201" s="415" t="s">
        <v>425</v>
      </c>
      <c r="D201" s="415" t="s">
        <v>332</v>
      </c>
      <c r="E201" s="400">
        <v>0.93194444444444446</v>
      </c>
    </row>
    <row r="202" spans="1:5" x14ac:dyDescent="0.25">
      <c r="A202" s="180">
        <v>17</v>
      </c>
      <c r="B202" s="415">
        <v>216</v>
      </c>
      <c r="C202" s="415" t="s">
        <v>426</v>
      </c>
      <c r="D202" s="415" t="s">
        <v>418</v>
      </c>
      <c r="E202" s="400">
        <v>0.9375</v>
      </c>
    </row>
    <row r="203" spans="1:5" x14ac:dyDescent="0.25">
      <c r="A203" s="180">
        <v>18</v>
      </c>
      <c r="B203" s="415">
        <v>179</v>
      </c>
      <c r="C203" s="415" t="s">
        <v>427</v>
      </c>
      <c r="D203" s="415" t="s">
        <v>315</v>
      </c>
      <c r="E203" s="400">
        <v>0.95416666666666672</v>
      </c>
    </row>
    <row r="204" spans="1:5" x14ac:dyDescent="0.25">
      <c r="A204" s="180">
        <v>19</v>
      </c>
      <c r="B204" s="415">
        <v>215</v>
      </c>
      <c r="C204" s="415" t="s">
        <v>428</v>
      </c>
      <c r="D204" s="415" t="s">
        <v>418</v>
      </c>
      <c r="E204" s="400">
        <v>0.96180555555555558</v>
      </c>
    </row>
    <row r="205" spans="1:5" x14ac:dyDescent="0.25">
      <c r="A205" s="180">
        <v>20</v>
      </c>
      <c r="B205" s="415">
        <v>170</v>
      </c>
      <c r="C205" s="415" t="s">
        <v>429</v>
      </c>
      <c r="D205" s="415" t="s">
        <v>332</v>
      </c>
      <c r="E205" s="400">
        <v>0.98958333333333337</v>
      </c>
    </row>
    <row r="206" spans="1:5" x14ac:dyDescent="0.25">
      <c r="A206" s="180">
        <v>21</v>
      </c>
      <c r="B206" s="415">
        <v>171</v>
      </c>
      <c r="C206" s="415" t="s">
        <v>430</v>
      </c>
      <c r="D206" s="415" t="s">
        <v>332</v>
      </c>
      <c r="E206" s="404">
        <v>1.6689814814814814E-2</v>
      </c>
    </row>
    <row r="207" spans="1:5" x14ac:dyDescent="0.25">
      <c r="A207" s="180">
        <v>22</v>
      </c>
      <c r="B207" s="415"/>
      <c r="C207" s="415"/>
      <c r="D207" s="415"/>
      <c r="E207" s="181"/>
    </row>
    <row r="208" spans="1:5" x14ac:dyDescent="0.25">
      <c r="A208" s="180">
        <v>23</v>
      </c>
      <c r="B208" s="415"/>
      <c r="C208" s="415"/>
      <c r="D208" s="415"/>
      <c r="E208" s="181"/>
    </row>
    <row r="209" spans="1:5" x14ac:dyDescent="0.25">
      <c r="A209" s="180">
        <v>24</v>
      </c>
      <c r="B209" s="415"/>
      <c r="C209" s="415"/>
      <c r="D209" s="415"/>
      <c r="E209" s="181"/>
    </row>
    <row r="210" spans="1:5" ht="15.75" thickBot="1" x14ac:dyDescent="0.3">
      <c r="A210" s="182">
        <v>25</v>
      </c>
      <c r="B210" s="183"/>
      <c r="C210" s="183"/>
      <c r="D210" s="183"/>
      <c r="E210" s="184"/>
    </row>
    <row r="211" spans="1:5" ht="15.75" customHeight="1" x14ac:dyDescent="0.25">
      <c r="E211" s="185"/>
    </row>
    <row r="212" spans="1:5" ht="19.5" thickBot="1" x14ac:dyDescent="0.3">
      <c r="A212" s="680" t="s">
        <v>205</v>
      </c>
      <c r="B212" s="680"/>
      <c r="C212" s="680"/>
      <c r="D212" s="680"/>
      <c r="E212" s="680"/>
    </row>
    <row r="213" spans="1:5" ht="19.5" thickBot="1" x14ac:dyDescent="0.3">
      <c r="A213" s="260"/>
      <c r="B213" s="681" t="s">
        <v>84</v>
      </c>
      <c r="C213" s="681"/>
      <c r="D213" s="278" t="s">
        <v>194</v>
      </c>
      <c r="E213" s="259" t="s">
        <v>195</v>
      </c>
    </row>
    <row r="214" spans="1:5" ht="15.75" thickBot="1" x14ac:dyDescent="0.3">
      <c r="A214" s="372">
        <v>1</v>
      </c>
      <c r="B214" s="670" t="s">
        <v>409</v>
      </c>
      <c r="C214" s="670"/>
      <c r="D214" s="373" t="s">
        <v>433</v>
      </c>
      <c r="E214" s="374">
        <v>17</v>
      </c>
    </row>
    <row r="215" spans="1:5" x14ac:dyDescent="0.25">
      <c r="A215" s="392">
        <v>2</v>
      </c>
      <c r="B215" s="671" t="s">
        <v>431</v>
      </c>
      <c r="C215" s="671"/>
      <c r="D215" s="376" t="s">
        <v>434</v>
      </c>
      <c r="E215" s="399">
        <v>21</v>
      </c>
    </row>
    <row r="216" spans="1:5" x14ac:dyDescent="0.25">
      <c r="A216" s="394">
        <v>3</v>
      </c>
      <c r="B216" s="672" t="s">
        <v>432</v>
      </c>
      <c r="C216" s="672"/>
      <c r="D216" s="378" t="s">
        <v>435</v>
      </c>
      <c r="E216" s="401">
        <v>47</v>
      </c>
    </row>
    <row r="217" spans="1:5" ht="15.75" thickBot="1" x14ac:dyDescent="0.3">
      <c r="A217" s="396">
        <v>4</v>
      </c>
      <c r="B217" s="673" t="s">
        <v>346</v>
      </c>
      <c r="C217" s="673"/>
      <c r="D217" s="397" t="s">
        <v>436</v>
      </c>
      <c r="E217" s="398">
        <v>71</v>
      </c>
    </row>
    <row r="292" spans="1:1" x14ac:dyDescent="0.25">
      <c r="A292" s="189"/>
    </row>
    <row r="327" spans="1:1" x14ac:dyDescent="0.25">
      <c r="A327" s="189"/>
    </row>
    <row r="348" spans="1:1" x14ac:dyDescent="0.25">
      <c r="A348" s="189"/>
    </row>
    <row r="370" spans="1:3" x14ac:dyDescent="0.25">
      <c r="A370" s="189"/>
    </row>
    <row r="378" spans="1:3" x14ac:dyDescent="0.25">
      <c r="A378" s="189"/>
      <c r="B378" s="191"/>
      <c r="C378" s="189"/>
    </row>
    <row r="436" spans="1:1" x14ac:dyDescent="0.25">
      <c r="A436" s="189"/>
    </row>
    <row r="491" spans="1:1" x14ac:dyDescent="0.25">
      <c r="A491" s="189"/>
    </row>
    <row r="536" spans="1:1" x14ac:dyDescent="0.25">
      <c r="A536" s="189"/>
    </row>
    <row r="546" spans="1:1" x14ac:dyDescent="0.25">
      <c r="A546" s="189"/>
    </row>
    <row r="567" spans="1:1" x14ac:dyDescent="0.25">
      <c r="A567" s="189"/>
    </row>
  </sheetData>
  <mergeCells count="43">
    <mergeCell ref="B73:C73"/>
    <mergeCell ref="A44:E44"/>
    <mergeCell ref="A72:E72"/>
    <mergeCell ref="A5:E5"/>
    <mergeCell ref="A9:E9"/>
    <mergeCell ref="A37:E37"/>
    <mergeCell ref="B38:C38"/>
    <mergeCell ref="B39:C39"/>
    <mergeCell ref="B40:C40"/>
    <mergeCell ref="B41:C41"/>
    <mergeCell ref="B42:C42"/>
    <mergeCell ref="B112:C112"/>
    <mergeCell ref="B144:C144"/>
    <mergeCell ref="B145:C145"/>
    <mergeCell ref="B146:C146"/>
    <mergeCell ref="B147:C147"/>
    <mergeCell ref="A79:E79"/>
    <mergeCell ref="A107:E107"/>
    <mergeCell ref="B108:C108"/>
    <mergeCell ref="B110:C110"/>
    <mergeCell ref="B111:C111"/>
    <mergeCell ref="B181:C181"/>
    <mergeCell ref="B182:C182"/>
    <mergeCell ref="A149:E149"/>
    <mergeCell ref="A114:E114"/>
    <mergeCell ref="A142:E142"/>
    <mergeCell ref="B143:C143"/>
    <mergeCell ref="B214:C214"/>
    <mergeCell ref="B215:C215"/>
    <mergeCell ref="B216:C216"/>
    <mergeCell ref="B217:C217"/>
    <mergeCell ref="B74:C74"/>
    <mergeCell ref="B75:C75"/>
    <mergeCell ref="B76:C76"/>
    <mergeCell ref="B77:C77"/>
    <mergeCell ref="B109:C109"/>
    <mergeCell ref="A184:E184"/>
    <mergeCell ref="A212:E212"/>
    <mergeCell ref="B213:C213"/>
    <mergeCell ref="A177:E177"/>
    <mergeCell ref="B178:C178"/>
    <mergeCell ref="B179:C179"/>
    <mergeCell ref="B180:C180"/>
  </mergeCells>
  <pageMargins left="0.70866141732283472" right="0.70866141732283472" top="0.78740157480314965" bottom="0.78740157480314965" header="0.51181102362204722" footer="0.51181102362204722"/>
  <pageSetup paperSize="9" scale="99" fitToHeight="0" orientation="portrait" horizontalDpi="300" verticalDpi="300" r:id="rId1"/>
  <rowBreaks count="5" manualBreakCount="5">
    <brk id="43" max="16383" man="1"/>
    <brk id="78" max="16383" man="1"/>
    <brk id="113" max="16383" man="1"/>
    <brk id="148" max="16383" man="1"/>
    <brk id="183" max="16383" man="1"/>
  </rowBreaks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FFC000"/>
    <pageSetUpPr fitToPage="1"/>
  </sheetPr>
  <dimension ref="A1:IJ48"/>
  <sheetViews>
    <sheetView view="pageBreakPreview" topLeftCell="A8" zoomScale="110" zoomScaleNormal="100" zoomScalePageLayoutView="110" workbookViewId="0">
      <selection activeCell="M17" sqref="M17"/>
    </sheetView>
  </sheetViews>
  <sheetFormatPr defaultColWidth="1.7109375" defaultRowHeight="20.25" x14ac:dyDescent="0.3"/>
  <cols>
    <col min="1" max="1" width="4.7109375" style="74" customWidth="1"/>
    <col min="2" max="2" width="42.140625" style="74" customWidth="1"/>
    <col min="3" max="3" width="9.7109375" style="74" hidden="1" customWidth="1"/>
    <col min="4" max="4" width="5.7109375" style="75" customWidth="1"/>
    <col min="5" max="5" width="1.7109375" style="74"/>
    <col min="6" max="6" width="5.7109375" style="76" customWidth="1"/>
    <col min="7" max="7" width="5.7109375" style="75" customWidth="1"/>
    <col min="8" max="8" width="1.7109375" style="74"/>
    <col min="9" max="9" width="5.7109375" style="76" customWidth="1"/>
    <col min="10" max="10" width="5.7109375" style="77" customWidth="1"/>
    <col min="11" max="11" width="1.7109375" style="74"/>
    <col min="12" max="12" width="5.7109375" style="76" customWidth="1"/>
    <col min="13" max="13" width="5.7109375" style="77" customWidth="1"/>
    <col min="14" max="14" width="1.7109375" style="74"/>
    <col min="15" max="15" width="5.7109375" style="76" customWidth="1"/>
    <col min="16" max="16" width="8.7109375" style="77" customWidth="1"/>
    <col min="17" max="17" width="8.7109375" style="75" customWidth="1"/>
    <col min="18" max="18" width="8.85546875" style="77" customWidth="1"/>
    <col min="19" max="19" width="8.85546875" style="75" customWidth="1"/>
    <col min="20" max="20" width="5.28515625" style="74" customWidth="1"/>
    <col min="21" max="21" width="13.7109375" style="74" customWidth="1"/>
    <col min="22" max="22" width="10" style="74" customWidth="1"/>
    <col min="23" max="23" width="7" style="74" customWidth="1"/>
    <col min="24" max="241" width="9.140625" style="78" customWidth="1"/>
    <col min="242" max="242" width="2.7109375" style="78" customWidth="1"/>
    <col min="243" max="243" width="17.5703125" style="78" customWidth="1"/>
    <col min="244" max="244" width="11.5703125" style="78" hidden="1" customWidth="1"/>
    <col min="245" max="16384" width="1.7109375" style="78"/>
  </cols>
  <sheetData>
    <row r="1" spans="1:244" s="123" customFormat="1" ht="15" x14ac:dyDescent="0.25">
      <c r="B1" s="124"/>
      <c r="G1" s="125"/>
      <c r="H1" s="126"/>
      <c r="J1" s="127"/>
      <c r="K1" s="127"/>
      <c r="L1" s="128"/>
      <c r="M1" s="125"/>
      <c r="N1" s="129"/>
      <c r="Q1" s="130"/>
      <c r="R1" s="128"/>
      <c r="S1" s="125"/>
    </row>
    <row r="2" spans="1:244" s="123" customFormat="1" ht="15" x14ac:dyDescent="0.25">
      <c r="B2" s="124"/>
      <c r="G2" s="125"/>
      <c r="H2" s="126"/>
      <c r="J2" s="127"/>
      <c r="K2" s="127"/>
      <c r="L2" s="128"/>
      <c r="M2" s="125"/>
      <c r="N2" s="129"/>
      <c r="Q2" s="130"/>
      <c r="R2" s="128"/>
      <c r="S2" s="125"/>
    </row>
    <row r="3" spans="1:244" s="123" customFormat="1" ht="15" x14ac:dyDescent="0.25">
      <c r="B3" s="124"/>
      <c r="G3" s="125"/>
      <c r="H3" s="126"/>
      <c r="J3" s="127"/>
      <c r="K3" s="127"/>
      <c r="L3" s="128"/>
      <c r="M3" s="125"/>
      <c r="N3" s="129"/>
      <c r="Q3" s="130"/>
      <c r="R3" s="128"/>
      <c r="S3" s="125"/>
    </row>
    <row r="4" spans="1:244" s="123" customFormat="1" ht="15" x14ac:dyDescent="0.25">
      <c r="B4" s="124"/>
      <c r="G4" s="125"/>
      <c r="H4" s="126"/>
      <c r="J4" s="127"/>
      <c r="K4" s="127"/>
      <c r="L4" s="128"/>
      <c r="M4" s="125"/>
      <c r="N4" s="129"/>
      <c r="Q4" s="130"/>
      <c r="R4" s="128"/>
      <c r="S4" s="125"/>
    </row>
    <row r="5" spans="1:244" s="123" customFormat="1" ht="15" x14ac:dyDescent="0.25">
      <c r="B5" s="124"/>
      <c r="G5" s="125"/>
      <c r="H5" s="126"/>
      <c r="J5" s="127"/>
      <c r="K5" s="127"/>
      <c r="L5" s="128"/>
      <c r="M5" s="125"/>
      <c r="N5" s="129"/>
      <c r="Q5" s="130"/>
      <c r="R5" s="128"/>
      <c r="S5" s="125"/>
    </row>
    <row r="6" spans="1:244" s="123" customFormat="1" ht="15" x14ac:dyDescent="0.25">
      <c r="B6" s="124"/>
      <c r="G6" s="125"/>
      <c r="H6" s="126"/>
      <c r="J6" s="127"/>
      <c r="K6" s="127"/>
      <c r="L6" s="128"/>
      <c r="M6" s="125"/>
      <c r="N6" s="129"/>
      <c r="Q6" s="130"/>
      <c r="R6" s="128"/>
      <c r="S6" s="125"/>
    </row>
    <row r="7" spans="1:244" s="123" customFormat="1" ht="15" x14ac:dyDescent="0.25">
      <c r="B7" s="124"/>
      <c r="G7" s="125"/>
      <c r="H7" s="126"/>
      <c r="J7" s="127"/>
      <c r="K7" s="127"/>
      <c r="L7" s="128"/>
      <c r="M7" s="125"/>
      <c r="N7" s="129"/>
      <c r="Q7" s="130"/>
      <c r="R7" s="128"/>
      <c r="S7" s="125"/>
    </row>
    <row r="8" spans="1:244" s="123" customFormat="1" ht="15" x14ac:dyDescent="0.25">
      <c r="B8" s="124"/>
      <c r="G8" s="125"/>
      <c r="H8" s="126"/>
      <c r="J8" s="127"/>
      <c r="K8" s="127"/>
      <c r="L8" s="128"/>
      <c r="M8" s="125"/>
      <c r="N8" s="129"/>
      <c r="Q8" s="130"/>
      <c r="R8" s="128"/>
      <c r="S8" s="125"/>
    </row>
    <row r="9" spans="1:244" s="80" customFormat="1" ht="36" x14ac:dyDescent="0.35">
      <c r="A9" s="588" t="s">
        <v>206</v>
      </c>
      <c r="B9" s="588"/>
      <c r="C9" s="588"/>
      <c r="D9" s="588"/>
      <c r="E9" s="588"/>
      <c r="F9" s="588"/>
      <c r="G9" s="588"/>
      <c r="H9" s="588"/>
      <c r="I9" s="588"/>
      <c r="J9" s="588"/>
      <c r="K9" s="588"/>
      <c r="L9" s="588"/>
      <c r="M9" s="588"/>
      <c r="N9" s="588"/>
      <c r="O9" s="588"/>
      <c r="P9" s="588"/>
      <c r="Q9" s="588"/>
      <c r="R9" s="588"/>
      <c r="S9" s="588"/>
      <c r="T9" s="588"/>
      <c r="U9" s="588"/>
      <c r="V9" s="588"/>
      <c r="W9" s="79"/>
    </row>
    <row r="10" spans="1:244" s="79" customFormat="1" ht="21" x14ac:dyDescent="0.35">
      <c r="D10" s="81"/>
      <c r="F10" s="82"/>
      <c r="G10" s="81"/>
      <c r="I10" s="82"/>
      <c r="J10" s="83"/>
      <c r="L10" s="82"/>
      <c r="M10" s="83"/>
      <c r="O10" s="82"/>
      <c r="P10" s="84"/>
      <c r="Q10" s="81"/>
      <c r="R10" s="83"/>
      <c r="S10" s="81"/>
      <c r="X10" s="80"/>
      <c r="Y10" s="80"/>
      <c r="Z10" s="80"/>
      <c r="AA10" s="80"/>
      <c r="AB10" s="80"/>
      <c r="AC10" s="80"/>
      <c r="AD10" s="80"/>
      <c r="AE10" s="80"/>
      <c r="AF10" s="80"/>
      <c r="AG10" s="80"/>
      <c r="AH10" s="80"/>
      <c r="AI10" s="80"/>
      <c r="AJ10" s="80"/>
      <c r="AK10" s="80"/>
      <c r="AL10" s="80"/>
      <c r="AM10" s="80"/>
      <c r="AN10" s="80"/>
      <c r="AO10" s="80"/>
      <c r="AP10" s="80"/>
      <c r="AQ10" s="80"/>
      <c r="AR10" s="80"/>
      <c r="AS10" s="80"/>
      <c r="AT10" s="80"/>
      <c r="AU10" s="80"/>
      <c r="AV10" s="80"/>
      <c r="AW10" s="80"/>
      <c r="AX10" s="80"/>
      <c r="AY10" s="80"/>
      <c r="AZ10" s="80"/>
      <c r="BA10" s="80"/>
      <c r="BB10" s="80"/>
      <c r="BC10" s="80"/>
      <c r="BD10" s="80"/>
      <c r="BE10" s="80"/>
      <c r="BF10" s="80"/>
      <c r="BG10" s="80"/>
      <c r="BH10" s="80"/>
      <c r="BI10" s="80"/>
      <c r="BJ10" s="80"/>
      <c r="BK10" s="80"/>
      <c r="BL10" s="80"/>
      <c r="BM10" s="80"/>
      <c r="BN10" s="80"/>
      <c r="BO10" s="80"/>
      <c r="BP10" s="80"/>
      <c r="BQ10" s="80"/>
      <c r="BR10" s="80"/>
      <c r="BS10" s="80"/>
      <c r="BT10" s="80"/>
      <c r="BU10" s="80"/>
      <c r="BV10" s="80"/>
      <c r="BW10" s="80"/>
      <c r="BX10" s="80"/>
      <c r="BY10" s="80"/>
      <c r="BZ10" s="80"/>
      <c r="CA10" s="80"/>
      <c r="CB10" s="80"/>
      <c r="CC10" s="80"/>
      <c r="CD10" s="80"/>
      <c r="CE10" s="80"/>
      <c r="CF10" s="80"/>
      <c r="CG10" s="80"/>
      <c r="CH10" s="80"/>
      <c r="CI10" s="80"/>
      <c r="CJ10" s="80"/>
      <c r="CK10" s="80"/>
      <c r="CL10" s="80"/>
      <c r="CM10" s="80"/>
      <c r="CN10" s="80"/>
      <c r="CO10" s="80"/>
      <c r="CP10" s="80"/>
      <c r="CQ10" s="80"/>
      <c r="CR10" s="80"/>
      <c r="CS10" s="80"/>
      <c r="CT10" s="80"/>
      <c r="CU10" s="80"/>
      <c r="CV10" s="80"/>
      <c r="CW10" s="80"/>
      <c r="CX10" s="80"/>
      <c r="CY10" s="80"/>
      <c r="CZ10" s="80"/>
      <c r="DA10" s="80"/>
      <c r="DB10" s="80"/>
      <c r="DC10" s="80"/>
      <c r="DD10" s="80"/>
      <c r="DE10" s="80"/>
      <c r="DF10" s="80"/>
      <c r="DG10" s="80"/>
      <c r="DH10" s="80"/>
      <c r="DI10" s="80"/>
      <c r="DJ10" s="80"/>
      <c r="DK10" s="80"/>
      <c r="DL10" s="80"/>
      <c r="DM10" s="80"/>
      <c r="DN10" s="80"/>
      <c r="DO10" s="80"/>
      <c r="DP10" s="80"/>
      <c r="DQ10" s="80"/>
      <c r="DR10" s="80"/>
      <c r="DS10" s="80"/>
      <c r="DT10" s="80"/>
      <c r="DU10" s="80"/>
      <c r="DV10" s="80"/>
      <c r="DW10" s="80"/>
      <c r="DX10" s="80"/>
      <c r="DY10" s="80"/>
      <c r="DZ10" s="80"/>
      <c r="EA10" s="80"/>
      <c r="EB10" s="80"/>
      <c r="EC10" s="80"/>
      <c r="ED10" s="80"/>
      <c r="EE10" s="80"/>
      <c r="EF10" s="80"/>
      <c r="EG10" s="80"/>
      <c r="EH10" s="80"/>
      <c r="EI10" s="80"/>
      <c r="EJ10" s="80"/>
      <c r="EK10" s="80"/>
      <c r="EL10" s="80"/>
      <c r="EM10" s="80"/>
      <c r="EN10" s="80"/>
      <c r="EO10" s="80"/>
      <c r="EP10" s="80"/>
      <c r="EQ10" s="80"/>
      <c r="ER10" s="80"/>
      <c r="ES10" s="80"/>
      <c r="ET10" s="80"/>
      <c r="EU10" s="80"/>
      <c r="EV10" s="80"/>
      <c r="EW10" s="80"/>
      <c r="EX10" s="80"/>
      <c r="EY10" s="80"/>
      <c r="EZ10" s="80"/>
      <c r="FA10" s="80"/>
      <c r="FB10" s="80"/>
      <c r="FC10" s="80"/>
      <c r="FD10" s="80"/>
      <c r="FE10" s="80"/>
      <c r="FF10" s="80"/>
      <c r="FG10" s="80"/>
      <c r="FH10" s="80"/>
      <c r="FI10" s="80"/>
      <c r="FJ10" s="80"/>
      <c r="FK10" s="80"/>
      <c r="FL10" s="80"/>
      <c r="FM10" s="80"/>
      <c r="FN10" s="80"/>
      <c r="FO10" s="80"/>
      <c r="FP10" s="80"/>
      <c r="FQ10" s="80"/>
      <c r="FR10" s="80"/>
      <c r="FS10" s="80"/>
      <c r="FT10" s="80"/>
      <c r="FU10" s="80"/>
      <c r="FV10" s="80"/>
      <c r="FW10" s="80"/>
      <c r="FX10" s="80"/>
      <c r="FY10" s="80"/>
      <c r="FZ10" s="80"/>
      <c r="GA10" s="80"/>
      <c r="GB10" s="80"/>
      <c r="GC10" s="80"/>
      <c r="GD10" s="80"/>
      <c r="GE10" s="80"/>
      <c r="GF10" s="80"/>
      <c r="GG10" s="80"/>
      <c r="GH10" s="80"/>
      <c r="GI10" s="80"/>
      <c r="GJ10" s="80"/>
      <c r="GK10" s="80"/>
      <c r="GL10" s="80"/>
      <c r="GM10" s="80"/>
      <c r="GN10" s="80"/>
      <c r="GO10" s="80"/>
      <c r="GP10" s="80"/>
      <c r="GQ10" s="80"/>
      <c r="GR10" s="80"/>
      <c r="GS10" s="80"/>
      <c r="GT10" s="80"/>
      <c r="GU10" s="80"/>
      <c r="GV10" s="80"/>
      <c r="GW10" s="80"/>
      <c r="GX10" s="80"/>
      <c r="GY10" s="80"/>
      <c r="GZ10" s="80"/>
      <c r="HA10" s="80"/>
      <c r="HB10" s="80"/>
      <c r="HC10" s="80"/>
      <c r="HD10" s="80"/>
      <c r="HE10" s="80"/>
      <c r="HF10" s="80"/>
      <c r="HG10" s="80"/>
      <c r="HH10" s="80"/>
      <c r="HI10" s="80"/>
      <c r="HJ10" s="80"/>
      <c r="HK10" s="80"/>
      <c r="HL10" s="80"/>
      <c r="HM10" s="80"/>
      <c r="HN10" s="80"/>
      <c r="HO10" s="80"/>
      <c r="HP10" s="80"/>
      <c r="HQ10" s="80"/>
      <c r="HR10" s="80"/>
      <c r="HS10" s="80"/>
      <c r="HT10" s="80"/>
      <c r="HU10" s="80"/>
      <c r="HV10" s="80"/>
      <c r="HW10" s="80"/>
      <c r="HX10" s="80"/>
      <c r="HY10" s="80"/>
      <c r="HZ10" s="80"/>
      <c r="IA10" s="80"/>
      <c r="IB10" s="80"/>
      <c r="IC10" s="80"/>
      <c r="ID10" s="80"/>
      <c r="IE10" s="80"/>
      <c r="IF10" s="80"/>
      <c r="IG10" s="80"/>
      <c r="IH10" s="80"/>
      <c r="II10" s="80"/>
      <c r="IJ10" s="80"/>
    </row>
    <row r="11" spans="1:244" s="80" customFormat="1" ht="21" x14ac:dyDescent="0.35">
      <c r="A11" s="723"/>
      <c r="B11" s="736" t="s">
        <v>92</v>
      </c>
      <c r="C11" s="87" t="s">
        <v>93</v>
      </c>
      <c r="D11" s="590" t="s">
        <v>207</v>
      </c>
      <c r="E11" s="590"/>
      <c r="F11" s="590"/>
      <c r="G11" s="590" t="s">
        <v>207</v>
      </c>
      <c r="H11" s="590"/>
      <c r="I11" s="590"/>
      <c r="J11" s="590" t="s">
        <v>207</v>
      </c>
      <c r="K11" s="590"/>
      <c r="L11" s="590"/>
      <c r="M11" s="590" t="s">
        <v>207</v>
      </c>
      <c r="N11" s="590"/>
      <c r="O11" s="590"/>
      <c r="P11" s="726" t="s">
        <v>94</v>
      </c>
      <c r="Q11" s="726" t="s">
        <v>95</v>
      </c>
      <c r="R11" s="590" t="s">
        <v>96</v>
      </c>
      <c r="S11" s="626"/>
      <c r="T11" s="590" t="s">
        <v>97</v>
      </c>
      <c r="U11" s="590"/>
      <c r="V11" s="733" t="s">
        <v>12</v>
      </c>
      <c r="W11" s="81"/>
      <c r="X11" s="91"/>
      <c r="Y11" s="91"/>
      <c r="Z11" s="91"/>
      <c r="AA11" s="79"/>
      <c r="AB11" s="79"/>
      <c r="AC11" s="79"/>
      <c r="AD11" s="79"/>
      <c r="AE11" s="79"/>
      <c r="AF11" s="79"/>
      <c r="AG11" s="79"/>
      <c r="AH11" s="79"/>
      <c r="AI11" s="79"/>
      <c r="AJ11" s="79"/>
      <c r="AK11" s="79"/>
      <c r="AL11" s="79"/>
      <c r="AM11" s="79"/>
      <c r="AN11" s="79"/>
      <c r="AO11" s="79"/>
      <c r="AP11" s="79"/>
      <c r="AQ11" s="79"/>
      <c r="AR11" s="79"/>
      <c r="AS11" s="79"/>
      <c r="AT11" s="79"/>
      <c r="AU11" s="79"/>
      <c r="AV11" s="79"/>
      <c r="AW11" s="79"/>
      <c r="AX11" s="79"/>
      <c r="AY11" s="79"/>
      <c r="AZ11" s="79"/>
      <c r="BA11" s="79"/>
      <c r="BB11" s="79"/>
      <c r="BC11" s="79"/>
      <c r="BD11" s="79"/>
      <c r="BE11" s="79"/>
      <c r="BF11" s="79"/>
      <c r="BG11" s="79"/>
      <c r="BH11" s="79"/>
      <c r="BI11" s="79"/>
      <c r="BJ11" s="79"/>
      <c r="BK11" s="79"/>
      <c r="BL11" s="79"/>
      <c r="BM11" s="79"/>
      <c r="BN11" s="79"/>
      <c r="BO11" s="79"/>
      <c r="BP11" s="79"/>
      <c r="BQ11" s="79"/>
      <c r="BR11" s="79"/>
      <c r="BS11" s="79"/>
      <c r="BT11" s="79"/>
      <c r="BU11" s="79"/>
      <c r="BV11" s="79"/>
      <c r="BW11" s="79"/>
      <c r="BX11" s="79"/>
      <c r="BY11" s="79"/>
      <c r="BZ11" s="79"/>
      <c r="CA11" s="79"/>
      <c r="CB11" s="79"/>
      <c r="CC11" s="79"/>
      <c r="CD11" s="79"/>
      <c r="CE11" s="79"/>
      <c r="CF11" s="79"/>
      <c r="CG11" s="79"/>
      <c r="CH11" s="79"/>
      <c r="CI11" s="79"/>
      <c r="CJ11" s="79"/>
      <c r="CK11" s="79"/>
      <c r="CL11" s="79"/>
      <c r="CM11" s="79"/>
      <c r="CN11" s="79"/>
      <c r="CO11" s="79"/>
      <c r="CP11" s="79"/>
      <c r="CQ11" s="79"/>
      <c r="CR11" s="79"/>
      <c r="CS11" s="79"/>
      <c r="CT11" s="79"/>
      <c r="CU11" s="79"/>
      <c r="CV11" s="79"/>
      <c r="CW11" s="79"/>
      <c r="CX11" s="79"/>
      <c r="CY11" s="79"/>
      <c r="CZ11" s="79"/>
      <c r="DA11" s="79"/>
      <c r="DB11" s="79"/>
      <c r="DC11" s="79"/>
      <c r="DD11" s="79"/>
      <c r="DE11" s="79"/>
      <c r="DF11" s="79"/>
      <c r="DG11" s="79"/>
      <c r="DH11" s="79"/>
      <c r="DI11" s="79"/>
      <c r="DJ11" s="79"/>
      <c r="DK11" s="79"/>
      <c r="DL11" s="79"/>
      <c r="DM11" s="79"/>
      <c r="DN11" s="79"/>
      <c r="DO11" s="79"/>
      <c r="DP11" s="79"/>
      <c r="DQ11" s="79"/>
      <c r="DR11" s="79"/>
      <c r="DS11" s="79"/>
      <c r="DT11" s="79"/>
      <c r="DU11" s="79"/>
      <c r="DV11" s="79"/>
      <c r="DW11" s="79"/>
      <c r="DX11" s="79"/>
      <c r="DY11" s="79"/>
      <c r="DZ11" s="79"/>
      <c r="EA11" s="79"/>
      <c r="EB11" s="79"/>
      <c r="EC11" s="79"/>
      <c r="ED11" s="79"/>
      <c r="EE11" s="79"/>
      <c r="EF11" s="79"/>
      <c r="EG11" s="79"/>
      <c r="EH11" s="79"/>
      <c r="EI11" s="79"/>
      <c r="EJ11" s="79"/>
      <c r="EK11" s="79"/>
      <c r="EL11" s="79"/>
      <c r="EM11" s="79"/>
      <c r="EN11" s="79"/>
      <c r="EO11" s="79"/>
      <c r="EP11" s="79"/>
      <c r="EQ11" s="79"/>
      <c r="ER11" s="79"/>
      <c r="ES11" s="79"/>
      <c r="ET11" s="79"/>
      <c r="EU11" s="79"/>
      <c r="EV11" s="79"/>
      <c r="EW11" s="79"/>
      <c r="EX11" s="79"/>
      <c r="EY11" s="79"/>
      <c r="EZ11" s="79"/>
      <c r="FA11" s="79"/>
      <c r="FB11" s="79"/>
      <c r="FC11" s="79"/>
      <c r="FD11" s="79"/>
      <c r="FE11" s="79"/>
      <c r="FF11" s="79"/>
      <c r="FG11" s="79"/>
      <c r="FH11" s="79"/>
      <c r="FI11" s="79"/>
      <c r="FJ11" s="79"/>
      <c r="FK11" s="79"/>
      <c r="FL11" s="79"/>
      <c r="FM11" s="79"/>
      <c r="FN11" s="79"/>
      <c r="FO11" s="79"/>
      <c r="FP11" s="79"/>
      <c r="FQ11" s="79"/>
      <c r="FR11" s="79"/>
      <c r="FS11" s="79"/>
      <c r="FT11" s="79"/>
      <c r="FU11" s="79"/>
      <c r="FV11" s="79"/>
      <c r="FW11" s="79"/>
      <c r="FX11" s="79"/>
      <c r="FY11" s="79"/>
      <c r="FZ11" s="79"/>
      <c r="GA11" s="79"/>
      <c r="GB11" s="79"/>
      <c r="GC11" s="79"/>
      <c r="GD11" s="79"/>
      <c r="GE11" s="79"/>
      <c r="GF11" s="79"/>
      <c r="GG11" s="79"/>
      <c r="GH11" s="79"/>
      <c r="GI11" s="79"/>
      <c r="GJ11" s="79"/>
      <c r="GK11" s="79"/>
      <c r="GL11" s="79"/>
      <c r="GM11" s="79"/>
      <c r="GN11" s="79"/>
      <c r="GO11" s="79"/>
      <c r="GP11" s="79"/>
      <c r="GQ11" s="79"/>
      <c r="GR11" s="79"/>
      <c r="GS11" s="79"/>
      <c r="GT11" s="79"/>
      <c r="GU11" s="79"/>
      <c r="GV11" s="79"/>
      <c r="GW11" s="79"/>
      <c r="GX11" s="79"/>
      <c r="GY11" s="79"/>
      <c r="GZ11" s="79"/>
      <c r="HA11" s="79"/>
      <c r="HB11" s="79"/>
      <c r="HC11" s="79"/>
      <c r="HD11" s="79"/>
      <c r="HE11" s="79"/>
      <c r="HF11" s="79"/>
      <c r="HG11" s="79"/>
      <c r="HH11" s="79"/>
      <c r="HI11" s="79"/>
      <c r="HJ11" s="79"/>
      <c r="HK11" s="79"/>
      <c r="HL11" s="79"/>
      <c r="HM11" s="79"/>
      <c r="HN11" s="79"/>
      <c r="HO11" s="79"/>
      <c r="HP11" s="79"/>
      <c r="HQ11" s="79"/>
      <c r="HR11" s="79"/>
      <c r="HS11" s="79"/>
      <c r="HT11" s="79"/>
      <c r="HU11" s="79"/>
      <c r="HV11" s="79"/>
      <c r="HW11" s="79"/>
      <c r="HX11" s="79"/>
      <c r="HY11" s="79"/>
      <c r="HZ11" s="79"/>
      <c r="IA11" s="79"/>
      <c r="IB11" s="79"/>
      <c r="IC11" s="79"/>
      <c r="ID11" s="79"/>
      <c r="IE11" s="79"/>
      <c r="IF11" s="79"/>
      <c r="IG11" s="79"/>
      <c r="IH11" s="79"/>
      <c r="II11" s="79"/>
      <c r="IJ11" s="79"/>
    </row>
    <row r="12" spans="1:244" s="80" customFormat="1" ht="21" x14ac:dyDescent="0.35">
      <c r="A12" s="724"/>
      <c r="B12" s="737"/>
      <c r="C12" s="177"/>
      <c r="D12" s="590" t="s">
        <v>208</v>
      </c>
      <c r="E12" s="590"/>
      <c r="F12" s="590"/>
      <c r="G12" s="590" t="s">
        <v>208</v>
      </c>
      <c r="H12" s="590"/>
      <c r="I12" s="590"/>
      <c r="J12" s="590" t="s">
        <v>208</v>
      </c>
      <c r="K12" s="590"/>
      <c r="L12" s="590"/>
      <c r="M12" s="590" t="s">
        <v>208</v>
      </c>
      <c r="N12" s="590"/>
      <c r="O12" s="590"/>
      <c r="P12" s="727"/>
      <c r="Q12" s="727"/>
      <c r="R12" s="729" t="s">
        <v>208</v>
      </c>
      <c r="S12" s="730"/>
      <c r="T12" s="590"/>
      <c r="U12" s="590"/>
      <c r="V12" s="734"/>
      <c r="W12" s="81"/>
      <c r="X12" s="91"/>
      <c r="Y12" s="91"/>
      <c r="Z12" s="91"/>
      <c r="AA12" s="79"/>
      <c r="AB12" s="79"/>
      <c r="AC12" s="79"/>
      <c r="AD12" s="79"/>
      <c r="AE12" s="79"/>
      <c r="AF12" s="79"/>
      <c r="AG12" s="79"/>
      <c r="AH12" s="79"/>
      <c r="AI12" s="79"/>
      <c r="AJ12" s="79"/>
      <c r="AK12" s="79"/>
      <c r="AL12" s="79"/>
      <c r="AM12" s="79"/>
      <c r="AN12" s="79"/>
      <c r="AO12" s="79"/>
      <c r="AP12" s="79"/>
      <c r="AQ12" s="79"/>
      <c r="AR12" s="79"/>
      <c r="AS12" s="79"/>
      <c r="AT12" s="79"/>
      <c r="AU12" s="79"/>
      <c r="AV12" s="79"/>
      <c r="AW12" s="79"/>
      <c r="AX12" s="79"/>
      <c r="AY12" s="79"/>
      <c r="AZ12" s="79"/>
      <c r="BA12" s="79"/>
      <c r="BB12" s="79"/>
      <c r="BC12" s="79"/>
      <c r="BD12" s="79"/>
      <c r="BE12" s="79"/>
      <c r="BF12" s="79"/>
      <c r="BG12" s="79"/>
      <c r="BH12" s="79"/>
      <c r="BI12" s="79"/>
      <c r="BJ12" s="79"/>
      <c r="BK12" s="79"/>
      <c r="BL12" s="79"/>
      <c r="BM12" s="79"/>
      <c r="BN12" s="79"/>
      <c r="BO12" s="79"/>
      <c r="BP12" s="79"/>
      <c r="BQ12" s="79"/>
      <c r="BR12" s="79"/>
      <c r="BS12" s="79"/>
      <c r="BT12" s="79"/>
      <c r="BU12" s="79"/>
      <c r="BV12" s="79"/>
      <c r="BW12" s="79"/>
      <c r="BX12" s="79"/>
      <c r="BY12" s="79"/>
      <c r="BZ12" s="79"/>
      <c r="CA12" s="79"/>
      <c r="CB12" s="79"/>
      <c r="CC12" s="79"/>
      <c r="CD12" s="79"/>
      <c r="CE12" s="79"/>
      <c r="CF12" s="79"/>
      <c r="CG12" s="79"/>
      <c r="CH12" s="79"/>
      <c r="CI12" s="79"/>
      <c r="CJ12" s="79"/>
      <c r="CK12" s="79"/>
      <c r="CL12" s="79"/>
      <c r="CM12" s="79"/>
      <c r="CN12" s="79"/>
      <c r="CO12" s="79"/>
      <c r="CP12" s="79"/>
      <c r="CQ12" s="79"/>
      <c r="CR12" s="79"/>
      <c r="CS12" s="79"/>
      <c r="CT12" s="79"/>
      <c r="CU12" s="79"/>
      <c r="CV12" s="79"/>
      <c r="CW12" s="79"/>
      <c r="CX12" s="79"/>
      <c r="CY12" s="79"/>
      <c r="CZ12" s="79"/>
      <c r="DA12" s="79"/>
      <c r="DB12" s="79"/>
      <c r="DC12" s="79"/>
      <c r="DD12" s="79"/>
      <c r="DE12" s="79"/>
      <c r="DF12" s="79"/>
      <c r="DG12" s="79"/>
      <c r="DH12" s="79"/>
      <c r="DI12" s="79"/>
      <c r="DJ12" s="79"/>
      <c r="DK12" s="79"/>
      <c r="DL12" s="79"/>
      <c r="DM12" s="79"/>
      <c r="DN12" s="79"/>
      <c r="DO12" s="79"/>
      <c r="DP12" s="79"/>
      <c r="DQ12" s="79"/>
      <c r="DR12" s="79"/>
      <c r="DS12" s="79"/>
      <c r="DT12" s="79"/>
      <c r="DU12" s="79"/>
      <c r="DV12" s="79"/>
      <c r="DW12" s="79"/>
      <c r="DX12" s="79"/>
      <c r="DY12" s="79"/>
      <c r="DZ12" s="79"/>
      <c r="EA12" s="79"/>
      <c r="EB12" s="79"/>
      <c r="EC12" s="79"/>
      <c r="ED12" s="79"/>
      <c r="EE12" s="79"/>
      <c r="EF12" s="79"/>
      <c r="EG12" s="79"/>
      <c r="EH12" s="79"/>
      <c r="EI12" s="79"/>
      <c r="EJ12" s="79"/>
      <c r="EK12" s="79"/>
      <c r="EL12" s="79"/>
      <c r="EM12" s="79"/>
      <c r="EN12" s="79"/>
      <c r="EO12" s="79"/>
      <c r="EP12" s="79"/>
      <c r="EQ12" s="79"/>
      <c r="ER12" s="79"/>
      <c r="ES12" s="79"/>
      <c r="ET12" s="79"/>
      <c r="EU12" s="79"/>
      <c r="EV12" s="79"/>
      <c r="EW12" s="79"/>
      <c r="EX12" s="79"/>
      <c r="EY12" s="79"/>
      <c r="EZ12" s="79"/>
      <c r="FA12" s="79"/>
      <c r="FB12" s="79"/>
      <c r="FC12" s="79"/>
      <c r="FD12" s="79"/>
      <c r="FE12" s="79"/>
      <c r="FF12" s="79"/>
      <c r="FG12" s="79"/>
      <c r="FH12" s="79"/>
      <c r="FI12" s="79"/>
      <c r="FJ12" s="79"/>
      <c r="FK12" s="79"/>
      <c r="FL12" s="79"/>
      <c r="FM12" s="79"/>
      <c r="FN12" s="79"/>
      <c r="FO12" s="79"/>
      <c r="FP12" s="79"/>
      <c r="FQ12" s="79"/>
      <c r="FR12" s="79"/>
      <c r="FS12" s="79"/>
      <c r="FT12" s="79"/>
      <c r="FU12" s="79"/>
      <c r="FV12" s="79"/>
      <c r="FW12" s="79"/>
      <c r="FX12" s="79"/>
      <c r="FY12" s="79"/>
      <c r="FZ12" s="79"/>
      <c r="GA12" s="79"/>
      <c r="GB12" s="79"/>
      <c r="GC12" s="79"/>
      <c r="GD12" s="79"/>
      <c r="GE12" s="79"/>
      <c r="GF12" s="79"/>
      <c r="GG12" s="79"/>
      <c r="GH12" s="79"/>
      <c r="GI12" s="79"/>
      <c r="GJ12" s="79"/>
      <c r="GK12" s="79"/>
      <c r="GL12" s="79"/>
      <c r="GM12" s="79"/>
      <c r="GN12" s="79"/>
      <c r="GO12" s="79"/>
      <c r="GP12" s="79"/>
      <c r="GQ12" s="79"/>
      <c r="GR12" s="79"/>
      <c r="GS12" s="79"/>
      <c r="GT12" s="79"/>
      <c r="GU12" s="79"/>
      <c r="GV12" s="79"/>
      <c r="GW12" s="79"/>
      <c r="GX12" s="79"/>
      <c r="GY12" s="79"/>
      <c r="GZ12" s="79"/>
      <c r="HA12" s="79"/>
      <c r="HB12" s="79"/>
      <c r="HC12" s="79"/>
      <c r="HD12" s="79"/>
      <c r="HE12" s="79"/>
      <c r="HF12" s="79"/>
      <c r="HG12" s="79"/>
      <c r="HH12" s="79"/>
      <c r="HI12" s="79"/>
      <c r="HJ12" s="79"/>
      <c r="HK12" s="79"/>
      <c r="HL12" s="79"/>
      <c r="HM12" s="79"/>
      <c r="HN12" s="79"/>
      <c r="HO12" s="79"/>
      <c r="HP12" s="79"/>
      <c r="HQ12" s="79"/>
      <c r="HR12" s="79"/>
      <c r="HS12" s="79"/>
      <c r="HT12" s="79"/>
      <c r="HU12" s="79"/>
      <c r="HV12" s="79"/>
      <c r="HW12" s="79"/>
      <c r="HX12" s="79"/>
      <c r="HY12" s="79"/>
      <c r="HZ12" s="79"/>
      <c r="IA12" s="79"/>
      <c r="IB12" s="79"/>
      <c r="IC12" s="79"/>
      <c r="ID12" s="79"/>
      <c r="IE12" s="79"/>
      <c r="IF12" s="79"/>
      <c r="IG12" s="79"/>
      <c r="IH12" s="79"/>
      <c r="II12" s="79"/>
      <c r="IJ12" s="79"/>
    </row>
    <row r="13" spans="1:244" s="262" customFormat="1" ht="21" x14ac:dyDescent="0.35">
      <c r="A13" s="725"/>
      <c r="B13" s="738"/>
      <c r="C13" s="360" t="s">
        <v>93</v>
      </c>
      <c r="D13" s="665" t="s">
        <v>20</v>
      </c>
      <c r="E13" s="666"/>
      <c r="F13" s="667"/>
      <c r="G13" s="665" t="s">
        <v>23</v>
      </c>
      <c r="H13" s="666"/>
      <c r="I13" s="667"/>
      <c r="J13" s="665" t="s">
        <v>24</v>
      </c>
      <c r="K13" s="666"/>
      <c r="L13" s="667"/>
      <c r="M13" s="665" t="s">
        <v>22</v>
      </c>
      <c r="N13" s="666"/>
      <c r="O13" s="667"/>
      <c r="P13" s="728"/>
      <c r="Q13" s="728"/>
      <c r="R13" s="731"/>
      <c r="S13" s="732"/>
      <c r="T13" s="590"/>
      <c r="U13" s="590"/>
      <c r="V13" s="735"/>
      <c r="W13" s="264"/>
      <c r="X13" s="356"/>
      <c r="Y13" s="356"/>
      <c r="Z13" s="356"/>
    </row>
    <row r="14" spans="1:244" s="80" customFormat="1" ht="21" x14ac:dyDescent="0.35">
      <c r="A14" s="713">
        <v>1</v>
      </c>
      <c r="B14" s="715" t="s">
        <v>508</v>
      </c>
      <c r="C14" s="266">
        <v>777644380</v>
      </c>
      <c r="D14" s="717"/>
      <c r="E14" s="718"/>
      <c r="F14" s="719"/>
      <c r="G14" s="369">
        <v>1</v>
      </c>
      <c r="H14" s="364" t="s">
        <v>98</v>
      </c>
      <c r="I14" s="370">
        <v>2</v>
      </c>
      <c r="J14" s="369">
        <v>0</v>
      </c>
      <c r="K14" s="364" t="s">
        <v>98</v>
      </c>
      <c r="L14" s="370">
        <v>2</v>
      </c>
      <c r="M14" s="369">
        <v>0</v>
      </c>
      <c r="N14" s="364" t="s">
        <v>98</v>
      </c>
      <c r="O14" s="370">
        <v>2</v>
      </c>
      <c r="P14" s="711">
        <f>IF(G14&gt;I14,1,0)+IF(J14&gt;L14,1,0)+IF(M14&gt;O14,1,0)</f>
        <v>0</v>
      </c>
      <c r="Q14" s="711">
        <f>IF(G14&lt;I14,1,0)+IF(J14&lt;L14,1,0)+IF(M14&lt;O14,1,0)</f>
        <v>3</v>
      </c>
      <c r="R14" s="269">
        <f>G14+J14+M14</f>
        <v>1</v>
      </c>
      <c r="S14" s="269">
        <f>I14+L14+O14</f>
        <v>6</v>
      </c>
      <c r="T14" s="701">
        <v>1</v>
      </c>
      <c r="U14" s="702"/>
      <c r="V14" s="705">
        <f>1+IF(T14&lt;T16,1,0)+IF(T14&lt;T18,1,0)+IF(T14&lt;T20,1,0)</f>
        <v>4</v>
      </c>
      <c r="W14" s="79"/>
      <c r="X14" s="91"/>
      <c r="Y14" s="91"/>
      <c r="Z14" s="95"/>
    </row>
    <row r="15" spans="1:244" s="80" customFormat="1" ht="21" x14ac:dyDescent="0.35">
      <c r="A15" s="714"/>
      <c r="B15" s="716"/>
      <c r="C15" s="266"/>
      <c r="D15" s="720"/>
      <c r="E15" s="721"/>
      <c r="F15" s="722"/>
      <c r="G15" s="369">
        <v>61</v>
      </c>
      <c r="H15" s="364" t="s">
        <v>98</v>
      </c>
      <c r="I15" s="370">
        <v>63</v>
      </c>
      <c r="J15" s="369">
        <v>20</v>
      </c>
      <c r="K15" s="364" t="s">
        <v>98</v>
      </c>
      <c r="L15" s="370">
        <v>50</v>
      </c>
      <c r="M15" s="369">
        <v>37</v>
      </c>
      <c r="N15" s="364" t="s">
        <v>98</v>
      </c>
      <c r="O15" s="370">
        <v>50</v>
      </c>
      <c r="P15" s="712"/>
      <c r="Q15" s="712"/>
      <c r="R15" s="269">
        <f>G15+J15+M15</f>
        <v>118</v>
      </c>
      <c r="S15" s="269">
        <f>I15+L15+O15</f>
        <v>163</v>
      </c>
      <c r="T15" s="703"/>
      <c r="U15" s="704"/>
      <c r="V15" s="705"/>
      <c r="W15" s="79"/>
      <c r="X15" s="91"/>
      <c r="Y15" s="91"/>
      <c r="Z15" s="95"/>
    </row>
    <row r="16" spans="1:244" s="80" customFormat="1" ht="21" x14ac:dyDescent="0.35">
      <c r="A16" s="713">
        <v>2</v>
      </c>
      <c r="B16" s="715" t="s">
        <v>509</v>
      </c>
      <c r="C16" s="266">
        <v>602693433</v>
      </c>
      <c r="D16" s="369">
        <f>I14</f>
        <v>2</v>
      </c>
      <c r="E16" s="365" t="s">
        <v>98</v>
      </c>
      <c r="F16" s="370">
        <f>G14</f>
        <v>1</v>
      </c>
      <c r="G16" s="717"/>
      <c r="H16" s="718"/>
      <c r="I16" s="719"/>
      <c r="J16" s="369">
        <v>0</v>
      </c>
      <c r="K16" s="364" t="s">
        <v>98</v>
      </c>
      <c r="L16" s="370">
        <v>2</v>
      </c>
      <c r="M16" s="369">
        <v>0</v>
      </c>
      <c r="N16" s="364" t="s">
        <v>98</v>
      </c>
      <c r="O16" s="370">
        <v>2</v>
      </c>
      <c r="P16" s="711">
        <f>IF(D16&gt;F16,1,0)+IF(J16&gt;L16,1,0)+IF(M16&gt;O16,1,0)</f>
        <v>1</v>
      </c>
      <c r="Q16" s="711">
        <f>IF(D16&lt;F16,1,0)+IF(J16&lt;L16,1,0)+IF(M16&lt;O16,1,0)</f>
        <v>2</v>
      </c>
      <c r="R16" s="269">
        <f>D16+J16+M16</f>
        <v>2</v>
      </c>
      <c r="S16" s="269">
        <f>F16+L16+O16</f>
        <v>5</v>
      </c>
      <c r="T16" s="701">
        <v>2</v>
      </c>
      <c r="U16" s="702"/>
      <c r="V16" s="705">
        <f>1+IF(T16&lt;T14,1,0)+IF(T16&lt;T18,1,0)+IF(T16&lt;T20,1,0)</f>
        <v>3</v>
      </c>
      <c r="W16" s="79"/>
      <c r="X16" s="91"/>
      <c r="Y16" s="91"/>
      <c r="Z16" s="95"/>
    </row>
    <row r="17" spans="1:244" s="80" customFormat="1" ht="21" x14ac:dyDescent="0.35">
      <c r="A17" s="714"/>
      <c r="B17" s="716"/>
      <c r="C17" s="266"/>
      <c r="D17" s="369">
        <f>I15</f>
        <v>63</v>
      </c>
      <c r="E17" s="365" t="s">
        <v>98</v>
      </c>
      <c r="F17" s="370">
        <f>G15</f>
        <v>61</v>
      </c>
      <c r="G17" s="720"/>
      <c r="H17" s="721"/>
      <c r="I17" s="722"/>
      <c r="J17" s="369">
        <v>27</v>
      </c>
      <c r="K17" s="364" t="s">
        <v>98</v>
      </c>
      <c r="L17" s="370">
        <v>50</v>
      </c>
      <c r="M17" s="369">
        <v>18</v>
      </c>
      <c r="N17" s="364" t="s">
        <v>98</v>
      </c>
      <c r="O17" s="370">
        <v>50</v>
      </c>
      <c r="P17" s="712"/>
      <c r="Q17" s="712"/>
      <c r="R17" s="269">
        <f>D17+J17+M17</f>
        <v>108</v>
      </c>
      <c r="S17" s="269">
        <f>F17+L17+O17</f>
        <v>161</v>
      </c>
      <c r="T17" s="703"/>
      <c r="U17" s="704"/>
      <c r="V17" s="705"/>
      <c r="W17" s="79"/>
      <c r="X17" s="91"/>
      <c r="Y17" s="91"/>
      <c r="Z17" s="95"/>
    </row>
    <row r="18" spans="1:244" s="80" customFormat="1" ht="21" x14ac:dyDescent="0.35">
      <c r="A18" s="713">
        <v>3</v>
      </c>
      <c r="B18" s="715" t="s">
        <v>510</v>
      </c>
      <c r="C18" s="266">
        <v>602235700</v>
      </c>
      <c r="D18" s="369">
        <f>L14</f>
        <v>2</v>
      </c>
      <c r="E18" s="365" t="s">
        <v>98</v>
      </c>
      <c r="F18" s="370">
        <f>J14</f>
        <v>0</v>
      </c>
      <c r="G18" s="369">
        <f>L16</f>
        <v>2</v>
      </c>
      <c r="H18" s="365" t="s">
        <v>98</v>
      </c>
      <c r="I18" s="370">
        <f>J16</f>
        <v>0</v>
      </c>
      <c r="J18" s="717"/>
      <c r="K18" s="718"/>
      <c r="L18" s="719"/>
      <c r="M18" s="369">
        <v>0</v>
      </c>
      <c r="N18" s="364" t="s">
        <v>98</v>
      </c>
      <c r="O18" s="370">
        <v>2</v>
      </c>
      <c r="P18" s="711">
        <f>IF(D18&gt;F18,1,0)+IF(G18&gt;I18,1,0)+IF(M18&gt;O18,1,0)</f>
        <v>2</v>
      </c>
      <c r="Q18" s="711">
        <f>IF(D18&lt;F18,1,0)+IF(G18&lt;I18,1,0)+IF(M18&lt;O18,1,0)</f>
        <v>1</v>
      </c>
      <c r="R18" s="269">
        <f>D18+G18+M18</f>
        <v>4</v>
      </c>
      <c r="S18" s="269">
        <f>F18+I18+O18</f>
        <v>2</v>
      </c>
      <c r="T18" s="701">
        <v>6</v>
      </c>
      <c r="U18" s="702"/>
      <c r="V18" s="705">
        <f>1+IF(T18&lt;T14,1,0)+IF(T18&lt;T16,1,0)+IF(T18&lt;T20,1,0)</f>
        <v>2</v>
      </c>
      <c r="W18" s="79"/>
      <c r="X18" s="91"/>
      <c r="Y18" s="91"/>
      <c r="Z18" s="95"/>
    </row>
    <row r="19" spans="1:244" s="80" customFormat="1" ht="21" x14ac:dyDescent="0.35">
      <c r="A19" s="714"/>
      <c r="B19" s="716"/>
      <c r="C19" s="266"/>
      <c r="D19" s="369">
        <f>L15</f>
        <v>50</v>
      </c>
      <c r="E19" s="365" t="s">
        <v>98</v>
      </c>
      <c r="F19" s="370">
        <f>J15</f>
        <v>20</v>
      </c>
      <c r="G19" s="369">
        <f>L17</f>
        <v>50</v>
      </c>
      <c r="H19" s="365" t="s">
        <v>98</v>
      </c>
      <c r="I19" s="370">
        <f>J17</f>
        <v>27</v>
      </c>
      <c r="J19" s="720"/>
      <c r="K19" s="721"/>
      <c r="L19" s="722"/>
      <c r="M19" s="369">
        <v>34</v>
      </c>
      <c r="N19" s="364" t="s">
        <v>98</v>
      </c>
      <c r="O19" s="370">
        <v>50</v>
      </c>
      <c r="P19" s="712"/>
      <c r="Q19" s="712"/>
      <c r="R19" s="269">
        <f>D19+G19+M19</f>
        <v>134</v>
      </c>
      <c r="S19" s="269">
        <f>F19+I19+O19</f>
        <v>97</v>
      </c>
      <c r="T19" s="703"/>
      <c r="U19" s="704"/>
      <c r="V19" s="705"/>
      <c r="W19" s="79"/>
      <c r="X19" s="91"/>
      <c r="Y19" s="91"/>
      <c r="Z19" s="95"/>
    </row>
    <row r="20" spans="1:244" ht="21" x14ac:dyDescent="0.35">
      <c r="A20" s="706">
        <v>4</v>
      </c>
      <c r="B20" s="708" t="s">
        <v>452</v>
      </c>
      <c r="C20" s="371">
        <v>737215132</v>
      </c>
      <c r="D20" s="369">
        <f>O14</f>
        <v>2</v>
      </c>
      <c r="E20" s="365" t="s">
        <v>98</v>
      </c>
      <c r="F20" s="370">
        <f>M14</f>
        <v>0</v>
      </c>
      <c r="G20" s="369">
        <f>O16</f>
        <v>2</v>
      </c>
      <c r="H20" s="365" t="s">
        <v>98</v>
      </c>
      <c r="I20" s="370">
        <f>M16</f>
        <v>0</v>
      </c>
      <c r="J20" s="369">
        <f>O18</f>
        <v>2</v>
      </c>
      <c r="K20" s="365" t="s">
        <v>98</v>
      </c>
      <c r="L20" s="370">
        <f>M18</f>
        <v>0</v>
      </c>
      <c r="M20" s="709"/>
      <c r="N20" s="710"/>
      <c r="O20" s="710"/>
      <c r="P20" s="711">
        <f>IF(D20&gt;F20,1,0)+IF(G20&gt;I20,1,0)+IF(J20&gt;L20,1,0)</f>
        <v>3</v>
      </c>
      <c r="Q20" s="711">
        <f>IF(D20&lt;F20,1,0)+IF(G20&lt;I20,1,0)+IF(J20&lt;L20,1,0)</f>
        <v>0</v>
      </c>
      <c r="R20" s="269">
        <f>D20+G20+J20</f>
        <v>6</v>
      </c>
      <c r="S20" s="269">
        <f>F20+I20+L20</f>
        <v>0</v>
      </c>
      <c r="T20" s="701">
        <v>9</v>
      </c>
      <c r="U20" s="702"/>
      <c r="V20" s="705">
        <f>1+IF(T20&lt;T14,1,0)+IF(T20&lt;T16,1,0)+IF(T20&lt;T18,1,0)</f>
        <v>1</v>
      </c>
      <c r="W20" s="79"/>
      <c r="X20" s="91"/>
      <c r="Y20" s="91"/>
      <c r="Z20" s="95"/>
      <c r="AA20" s="80"/>
      <c r="AB20" s="80"/>
      <c r="AC20" s="80"/>
      <c r="AD20" s="80"/>
      <c r="AE20" s="80"/>
      <c r="AF20" s="80"/>
      <c r="AG20" s="80"/>
      <c r="AH20" s="80"/>
      <c r="AI20" s="80"/>
      <c r="AJ20" s="80"/>
      <c r="AK20" s="80"/>
      <c r="AL20" s="80"/>
      <c r="AM20" s="80"/>
      <c r="AN20" s="80"/>
      <c r="AO20" s="80"/>
      <c r="AP20" s="80"/>
      <c r="AQ20" s="80"/>
      <c r="AR20" s="80"/>
      <c r="AS20" s="80"/>
      <c r="AT20" s="80"/>
      <c r="AU20" s="80"/>
      <c r="AV20" s="80"/>
      <c r="AW20" s="80"/>
      <c r="AX20" s="80"/>
      <c r="AY20" s="80"/>
      <c r="AZ20" s="80"/>
      <c r="BA20" s="80"/>
      <c r="BB20" s="80"/>
      <c r="BC20" s="80"/>
      <c r="BD20" s="80"/>
      <c r="BE20" s="80"/>
      <c r="BF20" s="80"/>
      <c r="BG20" s="80"/>
      <c r="BH20" s="80"/>
      <c r="BI20" s="80"/>
      <c r="BJ20" s="80"/>
      <c r="BK20" s="80"/>
      <c r="BL20" s="80"/>
      <c r="BM20" s="80"/>
      <c r="BN20" s="80"/>
      <c r="BO20" s="80"/>
      <c r="BP20" s="80"/>
      <c r="BQ20" s="80"/>
      <c r="BR20" s="80"/>
      <c r="BS20" s="80"/>
      <c r="BT20" s="80"/>
      <c r="BU20" s="80"/>
      <c r="BV20" s="80"/>
      <c r="BW20" s="80"/>
      <c r="BX20" s="80"/>
      <c r="BY20" s="80"/>
      <c r="BZ20" s="80"/>
      <c r="CA20" s="80"/>
      <c r="CB20" s="80"/>
      <c r="CC20" s="80"/>
      <c r="CD20" s="80"/>
      <c r="CE20" s="80"/>
      <c r="CF20" s="80"/>
      <c r="CG20" s="80"/>
      <c r="CH20" s="80"/>
      <c r="CI20" s="80"/>
      <c r="CJ20" s="80"/>
      <c r="CK20" s="80"/>
      <c r="CL20" s="80"/>
      <c r="CM20" s="80"/>
      <c r="CN20" s="80"/>
      <c r="CO20" s="80"/>
      <c r="CP20" s="80"/>
      <c r="CQ20" s="80"/>
      <c r="CR20" s="80"/>
      <c r="CS20" s="80"/>
      <c r="CT20" s="80"/>
      <c r="CU20" s="80"/>
      <c r="CV20" s="80"/>
      <c r="CW20" s="80"/>
      <c r="CX20" s="80"/>
      <c r="CY20" s="80"/>
      <c r="CZ20" s="80"/>
      <c r="DA20" s="80"/>
      <c r="DB20" s="80"/>
      <c r="DC20" s="80"/>
      <c r="DD20" s="80"/>
      <c r="DE20" s="80"/>
      <c r="DF20" s="80"/>
      <c r="DG20" s="80"/>
      <c r="DH20" s="80"/>
      <c r="DI20" s="80"/>
      <c r="DJ20" s="80"/>
      <c r="DK20" s="80"/>
      <c r="DL20" s="80"/>
      <c r="DM20" s="80"/>
      <c r="DN20" s="80"/>
      <c r="DO20" s="80"/>
      <c r="DP20" s="80"/>
      <c r="DQ20" s="80"/>
      <c r="DR20" s="80"/>
      <c r="DS20" s="80"/>
      <c r="DT20" s="80"/>
      <c r="DU20" s="80"/>
      <c r="DV20" s="80"/>
      <c r="DW20" s="80"/>
      <c r="DX20" s="80"/>
      <c r="DY20" s="80"/>
      <c r="DZ20" s="80"/>
      <c r="EA20" s="80"/>
      <c r="EB20" s="80"/>
      <c r="EC20" s="80"/>
      <c r="ED20" s="80"/>
      <c r="EE20" s="80"/>
      <c r="EF20" s="80"/>
      <c r="EG20" s="80"/>
      <c r="EH20" s="80"/>
      <c r="EI20" s="80"/>
      <c r="EJ20" s="80"/>
      <c r="EK20" s="80"/>
      <c r="EL20" s="80"/>
      <c r="EM20" s="80"/>
      <c r="EN20" s="80"/>
      <c r="EO20" s="80"/>
      <c r="EP20" s="80"/>
      <c r="EQ20" s="80"/>
      <c r="ER20" s="80"/>
      <c r="ES20" s="80"/>
      <c r="ET20" s="80"/>
      <c r="EU20" s="80"/>
      <c r="EV20" s="80"/>
      <c r="EW20" s="80"/>
      <c r="EX20" s="80"/>
      <c r="EY20" s="80"/>
      <c r="EZ20" s="80"/>
      <c r="FA20" s="80"/>
      <c r="FB20" s="80"/>
      <c r="FC20" s="80"/>
      <c r="FD20" s="80"/>
      <c r="FE20" s="80"/>
      <c r="FF20" s="80"/>
      <c r="FG20" s="80"/>
      <c r="FH20" s="80"/>
      <c r="FI20" s="80"/>
      <c r="FJ20" s="80"/>
      <c r="FK20" s="80"/>
      <c r="FL20" s="80"/>
      <c r="FM20" s="80"/>
      <c r="FN20" s="80"/>
      <c r="FO20" s="80"/>
      <c r="FP20" s="80"/>
      <c r="FQ20" s="80"/>
      <c r="FR20" s="80"/>
      <c r="FS20" s="80"/>
      <c r="FT20" s="80"/>
      <c r="FU20" s="80"/>
      <c r="FV20" s="80"/>
      <c r="FW20" s="80"/>
      <c r="FX20" s="80"/>
      <c r="FY20" s="80"/>
      <c r="FZ20" s="80"/>
      <c r="GA20" s="80"/>
      <c r="GB20" s="80"/>
      <c r="GC20" s="80"/>
      <c r="GD20" s="80"/>
      <c r="GE20" s="80"/>
      <c r="GF20" s="80"/>
      <c r="GG20" s="80"/>
      <c r="GH20" s="80"/>
      <c r="GI20" s="80"/>
      <c r="GJ20" s="80"/>
      <c r="GK20" s="80"/>
      <c r="GL20" s="80"/>
      <c r="GM20" s="80"/>
      <c r="GN20" s="80"/>
      <c r="GO20" s="80"/>
      <c r="GP20" s="80"/>
      <c r="GQ20" s="80"/>
      <c r="GR20" s="80"/>
      <c r="GS20" s="80"/>
      <c r="GT20" s="80"/>
      <c r="GU20" s="80"/>
      <c r="GV20" s="80"/>
      <c r="GW20" s="80"/>
      <c r="GX20" s="80"/>
      <c r="GY20" s="80"/>
      <c r="GZ20" s="80"/>
      <c r="HA20" s="80"/>
      <c r="HB20" s="80"/>
      <c r="HC20" s="80"/>
      <c r="HD20" s="80"/>
      <c r="HE20" s="80"/>
      <c r="HF20" s="80"/>
      <c r="HG20" s="80"/>
      <c r="HH20" s="80"/>
      <c r="HI20" s="80"/>
      <c r="HJ20" s="80"/>
      <c r="HK20" s="80"/>
      <c r="HL20" s="80"/>
      <c r="HM20" s="80"/>
      <c r="HN20" s="80"/>
      <c r="HO20" s="80"/>
      <c r="HP20" s="80"/>
      <c r="HQ20" s="80"/>
      <c r="HR20" s="80"/>
      <c r="HS20" s="80"/>
      <c r="HT20" s="80"/>
      <c r="HU20" s="80"/>
      <c r="HV20" s="80"/>
      <c r="HW20" s="80"/>
      <c r="HX20" s="80"/>
      <c r="HY20" s="80"/>
      <c r="HZ20" s="80"/>
      <c r="IA20" s="80"/>
      <c r="IB20" s="80"/>
      <c r="IC20" s="80"/>
      <c r="ID20" s="80"/>
      <c r="IE20" s="80"/>
      <c r="IF20" s="80"/>
      <c r="IG20" s="80"/>
      <c r="IH20" s="80"/>
      <c r="II20" s="80"/>
      <c r="IJ20" s="80"/>
    </row>
    <row r="21" spans="1:244" s="96" customFormat="1" ht="21" x14ac:dyDescent="0.35">
      <c r="A21" s="707"/>
      <c r="B21" s="707"/>
      <c r="C21" s="371"/>
      <c r="D21" s="369">
        <f>O15</f>
        <v>50</v>
      </c>
      <c r="E21" s="365" t="s">
        <v>98</v>
      </c>
      <c r="F21" s="370">
        <f>M15</f>
        <v>37</v>
      </c>
      <c r="G21" s="369">
        <f>O17</f>
        <v>50</v>
      </c>
      <c r="H21" s="365" t="s">
        <v>98</v>
      </c>
      <c r="I21" s="370">
        <f>M17</f>
        <v>18</v>
      </c>
      <c r="J21" s="369">
        <f>O19</f>
        <v>50</v>
      </c>
      <c r="K21" s="365" t="s">
        <v>98</v>
      </c>
      <c r="L21" s="370">
        <f>M19</f>
        <v>34</v>
      </c>
      <c r="M21" s="710"/>
      <c r="N21" s="710"/>
      <c r="O21" s="710"/>
      <c r="P21" s="712"/>
      <c r="Q21" s="712"/>
      <c r="R21" s="269">
        <f>D21+G21+J21</f>
        <v>150</v>
      </c>
      <c r="S21" s="269">
        <f>F21+I21+L21</f>
        <v>89</v>
      </c>
      <c r="T21" s="703"/>
      <c r="U21" s="704"/>
      <c r="V21" s="705"/>
      <c r="W21" s="79"/>
      <c r="X21" s="91"/>
      <c r="Y21" s="91"/>
      <c r="Z21" s="95"/>
      <c r="AA21" s="80"/>
      <c r="AB21" s="80"/>
      <c r="AC21" s="80"/>
      <c r="AD21" s="80"/>
      <c r="AE21" s="80"/>
      <c r="AF21" s="80"/>
      <c r="AG21" s="80"/>
      <c r="AH21" s="80"/>
      <c r="AI21" s="80"/>
      <c r="AJ21" s="80"/>
      <c r="AK21" s="80"/>
      <c r="AL21" s="80"/>
      <c r="AM21" s="80"/>
      <c r="AN21" s="80"/>
      <c r="AO21" s="80"/>
      <c r="AP21" s="80"/>
      <c r="AQ21" s="80"/>
      <c r="AR21" s="80"/>
      <c r="AS21" s="80"/>
      <c r="AT21" s="80"/>
      <c r="AU21" s="80"/>
      <c r="AV21" s="80"/>
      <c r="AW21" s="80"/>
      <c r="AX21" s="80"/>
      <c r="AY21" s="80"/>
      <c r="AZ21" s="80"/>
      <c r="BA21" s="80"/>
      <c r="BB21" s="80"/>
      <c r="BC21" s="80"/>
      <c r="BD21" s="80"/>
      <c r="BE21" s="80"/>
      <c r="BF21" s="80"/>
      <c r="BG21" s="80"/>
      <c r="BH21" s="80"/>
      <c r="BI21" s="80"/>
      <c r="BJ21" s="80"/>
      <c r="BK21" s="80"/>
      <c r="BL21" s="80"/>
      <c r="BM21" s="80"/>
      <c r="BN21" s="80"/>
      <c r="BO21" s="80"/>
      <c r="BP21" s="80"/>
      <c r="BQ21" s="80"/>
      <c r="BR21" s="80"/>
      <c r="BS21" s="80"/>
      <c r="BT21" s="80"/>
      <c r="BU21" s="80"/>
      <c r="BV21" s="80"/>
      <c r="BW21" s="80"/>
      <c r="BX21" s="80"/>
      <c r="BY21" s="80"/>
      <c r="BZ21" s="80"/>
      <c r="CA21" s="80"/>
      <c r="CB21" s="80"/>
      <c r="CC21" s="80"/>
      <c r="CD21" s="80"/>
      <c r="CE21" s="80"/>
      <c r="CF21" s="80"/>
      <c r="CG21" s="80"/>
      <c r="CH21" s="80"/>
      <c r="CI21" s="80"/>
      <c r="CJ21" s="80"/>
      <c r="CK21" s="80"/>
      <c r="CL21" s="80"/>
      <c r="CM21" s="80"/>
      <c r="CN21" s="80"/>
      <c r="CO21" s="80"/>
      <c r="CP21" s="80"/>
      <c r="CQ21" s="80"/>
      <c r="CR21" s="80"/>
      <c r="CS21" s="80"/>
      <c r="CT21" s="80"/>
      <c r="CU21" s="80"/>
      <c r="CV21" s="80"/>
      <c r="CW21" s="80"/>
      <c r="CX21" s="80"/>
      <c r="CY21" s="80"/>
      <c r="CZ21" s="80"/>
      <c r="DA21" s="80"/>
      <c r="DB21" s="80"/>
      <c r="DC21" s="80"/>
      <c r="DD21" s="80"/>
      <c r="DE21" s="80"/>
      <c r="DF21" s="80"/>
      <c r="DG21" s="80"/>
      <c r="DH21" s="80"/>
      <c r="DI21" s="80"/>
      <c r="DJ21" s="80"/>
      <c r="DK21" s="80"/>
      <c r="DL21" s="80"/>
      <c r="DM21" s="80"/>
      <c r="DN21" s="80"/>
      <c r="DO21" s="80"/>
      <c r="DP21" s="80"/>
      <c r="DQ21" s="80"/>
      <c r="DR21" s="80"/>
      <c r="DS21" s="80"/>
      <c r="DT21" s="80"/>
      <c r="DU21" s="80"/>
      <c r="DV21" s="80"/>
      <c r="DW21" s="80"/>
      <c r="DX21" s="80"/>
      <c r="DY21" s="80"/>
      <c r="DZ21" s="80"/>
      <c r="EA21" s="80"/>
      <c r="EB21" s="80"/>
      <c r="EC21" s="80"/>
      <c r="ED21" s="80"/>
      <c r="EE21" s="80"/>
      <c r="EF21" s="80"/>
      <c r="EG21" s="80"/>
      <c r="EH21" s="80"/>
      <c r="EI21" s="80"/>
      <c r="EJ21" s="80"/>
      <c r="EK21" s="80"/>
      <c r="EL21" s="80"/>
      <c r="EM21" s="80"/>
      <c r="EN21" s="80"/>
      <c r="EO21" s="80"/>
      <c r="EP21" s="80"/>
      <c r="EQ21" s="80"/>
      <c r="ER21" s="80"/>
      <c r="ES21" s="80"/>
      <c r="ET21" s="80"/>
      <c r="EU21" s="80"/>
      <c r="EV21" s="80"/>
      <c r="EW21" s="80"/>
      <c r="EX21" s="80"/>
      <c r="EY21" s="80"/>
      <c r="EZ21" s="80"/>
      <c r="FA21" s="80"/>
      <c r="FB21" s="80"/>
      <c r="FC21" s="80"/>
      <c r="FD21" s="80"/>
      <c r="FE21" s="80"/>
      <c r="FF21" s="80"/>
      <c r="FG21" s="80"/>
      <c r="FH21" s="80"/>
      <c r="FI21" s="80"/>
      <c r="FJ21" s="80"/>
      <c r="FK21" s="80"/>
      <c r="FL21" s="80"/>
      <c r="FM21" s="80"/>
      <c r="FN21" s="80"/>
      <c r="FO21" s="80"/>
      <c r="FP21" s="80"/>
      <c r="FQ21" s="80"/>
      <c r="FR21" s="80"/>
      <c r="FS21" s="80"/>
      <c r="FT21" s="80"/>
      <c r="FU21" s="80"/>
      <c r="FV21" s="80"/>
      <c r="FW21" s="80"/>
      <c r="FX21" s="80"/>
      <c r="FY21" s="80"/>
      <c r="FZ21" s="80"/>
      <c r="GA21" s="80"/>
      <c r="GB21" s="80"/>
      <c r="GC21" s="80"/>
      <c r="GD21" s="80"/>
      <c r="GE21" s="80"/>
      <c r="GF21" s="80"/>
      <c r="GG21" s="80"/>
      <c r="GH21" s="80"/>
      <c r="GI21" s="80"/>
      <c r="GJ21" s="80"/>
      <c r="GK21" s="80"/>
      <c r="GL21" s="80"/>
      <c r="GM21" s="80"/>
      <c r="GN21" s="80"/>
      <c r="GO21" s="80"/>
      <c r="GP21" s="80"/>
      <c r="GQ21" s="80"/>
      <c r="GR21" s="80"/>
      <c r="GS21" s="80"/>
      <c r="GT21" s="80"/>
      <c r="GU21" s="80"/>
      <c r="GV21" s="80"/>
      <c r="GW21" s="80"/>
      <c r="GX21" s="80"/>
      <c r="GY21" s="80"/>
      <c r="GZ21" s="80"/>
      <c r="HA21" s="80"/>
      <c r="HB21" s="80"/>
      <c r="HC21" s="80"/>
      <c r="HD21" s="80"/>
      <c r="HE21" s="80"/>
      <c r="HF21" s="80"/>
      <c r="HG21" s="80"/>
      <c r="HH21" s="80"/>
      <c r="HI21" s="80"/>
      <c r="HJ21" s="80"/>
      <c r="HK21" s="80"/>
      <c r="HL21" s="80"/>
      <c r="HM21" s="80"/>
      <c r="HN21" s="80"/>
      <c r="HO21" s="80"/>
      <c r="HP21" s="80"/>
      <c r="HQ21" s="80"/>
      <c r="HR21" s="80"/>
      <c r="HS21" s="80"/>
      <c r="HT21" s="80"/>
      <c r="HU21" s="80"/>
      <c r="HV21" s="80"/>
      <c r="HW21" s="80"/>
      <c r="HX21" s="80"/>
      <c r="HY21" s="80"/>
      <c r="HZ21" s="80"/>
      <c r="IA21" s="80"/>
      <c r="IB21" s="80"/>
      <c r="IC21" s="80"/>
      <c r="ID21" s="80"/>
      <c r="IE21" s="80"/>
      <c r="IF21" s="80"/>
      <c r="IG21" s="80"/>
      <c r="IH21" s="80"/>
      <c r="II21" s="80"/>
      <c r="IJ21" s="80"/>
    </row>
    <row r="22" spans="1:244" s="96" customFormat="1" x14ac:dyDescent="0.3">
      <c r="A22" s="97"/>
      <c r="B22" s="97"/>
      <c r="C22" s="97"/>
      <c r="D22" s="98"/>
      <c r="E22" s="97"/>
      <c r="F22" s="98"/>
      <c r="G22" s="98"/>
      <c r="H22" s="97"/>
      <c r="I22" s="98"/>
      <c r="J22" s="98"/>
      <c r="K22" s="97"/>
      <c r="L22" s="98"/>
      <c r="M22" s="98"/>
      <c r="N22" s="97"/>
      <c r="O22" s="98"/>
      <c r="P22" s="98"/>
      <c r="Q22" s="98"/>
      <c r="R22" s="98"/>
      <c r="S22" s="98"/>
      <c r="T22" s="630"/>
      <c r="U22" s="630"/>
      <c r="V22" s="97"/>
      <c r="W22" s="74"/>
      <c r="X22" s="100"/>
      <c r="Y22" s="100"/>
      <c r="Z22" s="101"/>
      <c r="AA22" s="78"/>
      <c r="AB22" s="78"/>
      <c r="AC22" s="78"/>
      <c r="AD22" s="78"/>
      <c r="AE22" s="78"/>
      <c r="AF22" s="78"/>
      <c r="AG22" s="78"/>
      <c r="AH22" s="78"/>
      <c r="AI22" s="78"/>
      <c r="AJ22" s="78"/>
      <c r="AK22" s="78"/>
      <c r="AL22" s="78"/>
      <c r="AM22" s="78"/>
      <c r="AN22" s="78"/>
      <c r="AO22" s="78"/>
      <c r="AP22" s="78"/>
      <c r="AQ22" s="78"/>
      <c r="AR22" s="78"/>
      <c r="AS22" s="78"/>
      <c r="AT22" s="78"/>
      <c r="AU22" s="78"/>
      <c r="AV22" s="78"/>
      <c r="AW22" s="78"/>
      <c r="AX22" s="78"/>
      <c r="AY22" s="78"/>
      <c r="AZ22" s="78"/>
      <c r="BA22" s="78"/>
      <c r="BB22" s="78"/>
      <c r="BC22" s="78"/>
      <c r="BD22" s="78"/>
      <c r="BE22" s="78"/>
      <c r="BF22" s="78"/>
      <c r="BG22" s="78"/>
      <c r="BH22" s="78"/>
      <c r="BI22" s="78"/>
      <c r="BJ22" s="78"/>
      <c r="BK22" s="78"/>
      <c r="BL22" s="78"/>
      <c r="BM22" s="78"/>
      <c r="BN22" s="78"/>
      <c r="BO22" s="78"/>
      <c r="BP22" s="78"/>
      <c r="BQ22" s="78"/>
      <c r="BR22" s="78"/>
      <c r="BS22" s="78"/>
      <c r="BT22" s="78"/>
      <c r="BU22" s="78"/>
      <c r="BV22" s="78"/>
      <c r="BW22" s="78"/>
      <c r="BX22" s="78"/>
      <c r="BY22" s="78"/>
      <c r="BZ22" s="78"/>
      <c r="CA22" s="78"/>
      <c r="CB22" s="78"/>
      <c r="CC22" s="78"/>
      <c r="CD22" s="78"/>
      <c r="CE22" s="78"/>
      <c r="CF22" s="78"/>
      <c r="CG22" s="78"/>
      <c r="CH22" s="78"/>
      <c r="CI22" s="78"/>
      <c r="CJ22" s="78"/>
      <c r="CK22" s="78"/>
      <c r="CL22" s="78"/>
      <c r="CM22" s="78"/>
      <c r="CN22" s="78"/>
      <c r="CO22" s="78"/>
      <c r="CP22" s="78"/>
      <c r="CQ22" s="78"/>
      <c r="CR22" s="78"/>
      <c r="CS22" s="78"/>
      <c r="CT22" s="78"/>
      <c r="CU22" s="78"/>
      <c r="CV22" s="78"/>
      <c r="CW22" s="78"/>
      <c r="CX22" s="78"/>
      <c r="CY22" s="78"/>
      <c r="CZ22" s="78"/>
      <c r="DA22" s="78"/>
      <c r="DB22" s="78"/>
      <c r="DC22" s="78"/>
      <c r="DD22" s="78"/>
      <c r="DE22" s="78"/>
      <c r="DF22" s="78"/>
      <c r="DG22" s="78"/>
      <c r="DH22" s="78"/>
      <c r="DI22" s="78"/>
      <c r="DJ22" s="78"/>
      <c r="DK22" s="78"/>
      <c r="DL22" s="78"/>
      <c r="DM22" s="78"/>
      <c r="DN22" s="78"/>
      <c r="DO22" s="78"/>
      <c r="DP22" s="78"/>
      <c r="DQ22" s="78"/>
      <c r="DR22" s="78"/>
      <c r="DS22" s="78"/>
      <c r="DT22" s="78"/>
      <c r="DU22" s="78"/>
      <c r="DV22" s="78"/>
      <c r="DW22" s="78"/>
      <c r="DX22" s="78"/>
      <c r="DY22" s="78"/>
      <c r="DZ22" s="78"/>
      <c r="EA22" s="78"/>
      <c r="EB22" s="78"/>
      <c r="EC22" s="78"/>
      <c r="ED22" s="78"/>
      <c r="EE22" s="78"/>
      <c r="EF22" s="78"/>
      <c r="EG22" s="78"/>
      <c r="EH22" s="78"/>
      <c r="EI22" s="78"/>
      <c r="EJ22" s="78"/>
      <c r="EK22" s="78"/>
      <c r="EL22" s="78"/>
      <c r="EM22" s="78"/>
      <c r="EN22" s="78"/>
      <c r="EO22" s="78"/>
      <c r="EP22" s="78"/>
      <c r="EQ22" s="78"/>
      <c r="ER22" s="78"/>
      <c r="ES22" s="78"/>
      <c r="ET22" s="78"/>
      <c r="EU22" s="78"/>
      <c r="EV22" s="78"/>
      <c r="EW22" s="78"/>
      <c r="EX22" s="78"/>
      <c r="EY22" s="78"/>
      <c r="EZ22" s="78"/>
      <c r="FA22" s="78"/>
      <c r="FB22" s="78"/>
      <c r="FC22" s="78"/>
      <c r="FD22" s="78"/>
      <c r="FE22" s="78"/>
      <c r="FF22" s="78"/>
      <c r="FG22" s="78"/>
      <c r="FH22" s="78"/>
      <c r="FI22" s="78"/>
      <c r="FJ22" s="78"/>
      <c r="FK22" s="78"/>
      <c r="FL22" s="78"/>
      <c r="FM22" s="78"/>
      <c r="FN22" s="78"/>
      <c r="FO22" s="78"/>
      <c r="FP22" s="78"/>
      <c r="FQ22" s="78"/>
      <c r="FR22" s="78"/>
      <c r="FS22" s="78"/>
      <c r="FT22" s="78"/>
      <c r="FU22" s="78"/>
      <c r="FV22" s="78"/>
      <c r="FW22" s="78"/>
      <c r="FX22" s="78"/>
      <c r="FY22" s="78"/>
      <c r="FZ22" s="78"/>
      <c r="GA22" s="78"/>
      <c r="GB22" s="78"/>
      <c r="GC22" s="78"/>
      <c r="GD22" s="78"/>
      <c r="GE22" s="78"/>
      <c r="GF22" s="78"/>
      <c r="GG22" s="78"/>
      <c r="GH22" s="78"/>
      <c r="GI22" s="78"/>
      <c r="GJ22" s="78"/>
      <c r="GK22" s="78"/>
      <c r="GL22" s="78"/>
      <c r="GM22" s="78"/>
      <c r="GN22" s="78"/>
      <c r="GO22" s="78"/>
      <c r="GP22" s="78"/>
      <c r="GQ22" s="78"/>
      <c r="GR22" s="78"/>
      <c r="GS22" s="78"/>
      <c r="GT22" s="78"/>
      <c r="GU22" s="78"/>
      <c r="GV22" s="78"/>
      <c r="GW22" s="78"/>
      <c r="GX22" s="78"/>
      <c r="GY22" s="78"/>
      <c r="GZ22" s="78"/>
      <c r="HA22" s="78"/>
      <c r="HB22" s="78"/>
      <c r="HC22" s="78"/>
      <c r="HD22" s="78"/>
      <c r="HE22" s="78"/>
      <c r="HF22" s="78"/>
      <c r="HG22" s="78"/>
      <c r="HH22" s="78"/>
      <c r="HI22" s="78"/>
      <c r="HJ22" s="78"/>
      <c r="HK22" s="78"/>
      <c r="HL22" s="78"/>
      <c r="HM22" s="78"/>
      <c r="HN22" s="78"/>
      <c r="HO22" s="78"/>
      <c r="HP22" s="78"/>
      <c r="HQ22" s="78"/>
      <c r="HR22" s="78"/>
      <c r="HS22" s="78"/>
      <c r="HT22" s="78"/>
      <c r="HU22" s="78"/>
      <c r="HV22" s="78"/>
      <c r="HW22" s="78"/>
      <c r="HX22" s="78"/>
      <c r="HY22" s="78"/>
      <c r="HZ22" s="78"/>
      <c r="IA22" s="78"/>
      <c r="IB22" s="78"/>
      <c r="IC22" s="78"/>
      <c r="ID22" s="78"/>
      <c r="IE22" s="78"/>
      <c r="IF22" s="78"/>
      <c r="IG22" s="78"/>
      <c r="IH22" s="78"/>
      <c r="II22" s="78"/>
      <c r="IJ22" s="78"/>
    </row>
    <row r="23" spans="1:244" s="96" customFormat="1" ht="15.75" x14ac:dyDescent="0.25">
      <c r="A23" s="102"/>
      <c r="B23" s="103" t="s">
        <v>99</v>
      </c>
      <c r="C23" s="102"/>
      <c r="D23" s="104"/>
      <c r="E23" s="102"/>
      <c r="F23" s="104"/>
      <c r="G23" s="104"/>
      <c r="H23" s="102"/>
      <c r="I23" s="104"/>
      <c r="J23" s="104"/>
      <c r="K23" s="102"/>
      <c r="L23" s="104"/>
      <c r="M23" s="104"/>
      <c r="N23" s="102"/>
      <c r="O23" s="104"/>
      <c r="P23" s="104"/>
      <c r="Q23" s="104"/>
      <c r="R23" s="104"/>
      <c r="S23" s="104"/>
      <c r="T23" s="102"/>
      <c r="U23" s="102"/>
      <c r="V23" s="102"/>
      <c r="W23" s="105"/>
      <c r="X23" s="106"/>
      <c r="Y23" s="106"/>
      <c r="Z23" s="107"/>
    </row>
    <row r="24" spans="1:244" s="109" customFormat="1" ht="18" x14ac:dyDescent="0.25">
      <c r="A24" s="102"/>
      <c r="B24" s="108" t="s">
        <v>100</v>
      </c>
      <c r="C24" s="102"/>
      <c r="D24" s="104"/>
      <c r="E24" s="102"/>
      <c r="F24" s="104"/>
      <c r="G24" s="104"/>
      <c r="H24" s="102"/>
      <c r="I24" s="104"/>
      <c r="J24" s="104"/>
      <c r="K24" s="102"/>
      <c r="L24" s="104"/>
      <c r="M24" s="104"/>
      <c r="N24" s="102"/>
      <c r="O24" s="104"/>
      <c r="P24" s="104"/>
      <c r="Q24" s="104"/>
      <c r="R24" s="104"/>
      <c r="S24" s="104"/>
      <c r="T24" s="102"/>
      <c r="U24" s="102"/>
      <c r="V24" s="102"/>
      <c r="W24" s="105"/>
      <c r="X24" s="106"/>
      <c r="Y24" s="106"/>
      <c r="Z24" s="107"/>
      <c r="AA24" s="96"/>
      <c r="AB24" s="96"/>
      <c r="AC24" s="96"/>
      <c r="AD24" s="96"/>
      <c r="AE24" s="96"/>
      <c r="AF24" s="96"/>
      <c r="AG24" s="96"/>
      <c r="AH24" s="96"/>
      <c r="AI24" s="96"/>
      <c r="AJ24" s="96"/>
      <c r="AK24" s="96"/>
      <c r="AL24" s="96"/>
      <c r="AM24" s="96"/>
      <c r="AN24" s="96"/>
      <c r="AO24" s="96"/>
      <c r="AP24" s="96"/>
      <c r="AQ24" s="96"/>
      <c r="AR24" s="96"/>
      <c r="AS24" s="96"/>
      <c r="AT24" s="96"/>
      <c r="AU24" s="96"/>
      <c r="AV24" s="96"/>
      <c r="AW24" s="96"/>
      <c r="AX24" s="96"/>
      <c r="AY24" s="96"/>
      <c r="AZ24" s="96"/>
      <c r="BA24" s="96"/>
      <c r="BB24" s="96"/>
      <c r="BC24" s="96"/>
      <c r="BD24" s="96"/>
      <c r="BE24" s="96"/>
      <c r="BF24" s="96"/>
      <c r="BG24" s="96"/>
      <c r="BH24" s="96"/>
      <c r="BI24" s="96"/>
      <c r="BJ24" s="96"/>
      <c r="BK24" s="96"/>
      <c r="BL24" s="96"/>
      <c r="BM24" s="96"/>
      <c r="BN24" s="96"/>
      <c r="BO24" s="96"/>
      <c r="BP24" s="96"/>
      <c r="BQ24" s="96"/>
      <c r="BR24" s="96"/>
      <c r="BS24" s="96"/>
      <c r="BT24" s="96"/>
      <c r="BU24" s="96"/>
      <c r="BV24" s="96"/>
      <c r="BW24" s="96"/>
      <c r="BX24" s="96"/>
      <c r="BY24" s="96"/>
      <c r="BZ24" s="96"/>
      <c r="CA24" s="96"/>
      <c r="CB24" s="96"/>
      <c r="CC24" s="96"/>
      <c r="CD24" s="96"/>
      <c r="CE24" s="96"/>
      <c r="CF24" s="96"/>
      <c r="CG24" s="96"/>
      <c r="CH24" s="96"/>
      <c r="CI24" s="96"/>
      <c r="CJ24" s="96"/>
      <c r="CK24" s="96"/>
      <c r="CL24" s="96"/>
      <c r="CM24" s="96"/>
      <c r="CN24" s="96"/>
      <c r="CO24" s="96"/>
      <c r="CP24" s="96"/>
      <c r="CQ24" s="96"/>
      <c r="CR24" s="96"/>
      <c r="CS24" s="96"/>
      <c r="CT24" s="96"/>
      <c r="CU24" s="96"/>
      <c r="CV24" s="96"/>
      <c r="CW24" s="96"/>
      <c r="CX24" s="96"/>
      <c r="CY24" s="96"/>
      <c r="CZ24" s="96"/>
      <c r="DA24" s="96"/>
      <c r="DB24" s="96"/>
      <c r="DC24" s="96"/>
      <c r="DD24" s="96"/>
      <c r="DE24" s="96"/>
      <c r="DF24" s="96"/>
      <c r="DG24" s="96"/>
      <c r="DH24" s="96"/>
      <c r="DI24" s="96"/>
      <c r="DJ24" s="96"/>
      <c r="DK24" s="96"/>
      <c r="DL24" s="96"/>
      <c r="DM24" s="96"/>
      <c r="DN24" s="96"/>
      <c r="DO24" s="96"/>
      <c r="DP24" s="96"/>
      <c r="DQ24" s="96"/>
      <c r="DR24" s="96"/>
      <c r="DS24" s="96"/>
      <c r="DT24" s="96"/>
      <c r="DU24" s="96"/>
      <c r="DV24" s="96"/>
      <c r="DW24" s="96"/>
      <c r="DX24" s="96"/>
      <c r="DY24" s="96"/>
      <c r="DZ24" s="96"/>
      <c r="EA24" s="96"/>
      <c r="EB24" s="96"/>
      <c r="EC24" s="96"/>
      <c r="ED24" s="96"/>
      <c r="EE24" s="96"/>
      <c r="EF24" s="96"/>
      <c r="EG24" s="96"/>
      <c r="EH24" s="96"/>
      <c r="EI24" s="96"/>
      <c r="EJ24" s="96"/>
      <c r="EK24" s="96"/>
      <c r="EL24" s="96"/>
      <c r="EM24" s="96"/>
      <c r="EN24" s="96"/>
      <c r="EO24" s="96"/>
      <c r="EP24" s="96"/>
      <c r="EQ24" s="96"/>
      <c r="ER24" s="96"/>
      <c r="ES24" s="96"/>
      <c r="ET24" s="96"/>
      <c r="EU24" s="96"/>
      <c r="EV24" s="96"/>
      <c r="EW24" s="96"/>
      <c r="EX24" s="96"/>
      <c r="EY24" s="96"/>
      <c r="EZ24" s="96"/>
      <c r="FA24" s="96"/>
      <c r="FB24" s="96"/>
      <c r="FC24" s="96"/>
      <c r="FD24" s="96"/>
      <c r="FE24" s="96"/>
      <c r="FF24" s="96"/>
      <c r="FG24" s="96"/>
      <c r="FH24" s="96"/>
      <c r="FI24" s="96"/>
      <c r="FJ24" s="96"/>
      <c r="FK24" s="96"/>
      <c r="FL24" s="96"/>
      <c r="FM24" s="96"/>
      <c r="FN24" s="96"/>
      <c r="FO24" s="96"/>
      <c r="FP24" s="96"/>
      <c r="FQ24" s="96"/>
      <c r="FR24" s="96"/>
      <c r="FS24" s="96"/>
      <c r="FT24" s="96"/>
      <c r="FU24" s="96"/>
      <c r="FV24" s="96"/>
      <c r="FW24" s="96"/>
      <c r="FX24" s="96"/>
      <c r="FY24" s="96"/>
      <c r="FZ24" s="96"/>
      <c r="GA24" s="96"/>
      <c r="GB24" s="96"/>
      <c r="GC24" s="96"/>
      <c r="GD24" s="96"/>
      <c r="GE24" s="96"/>
      <c r="GF24" s="96"/>
      <c r="GG24" s="96"/>
      <c r="GH24" s="96"/>
      <c r="GI24" s="96"/>
      <c r="GJ24" s="96"/>
      <c r="GK24" s="96"/>
      <c r="GL24" s="96"/>
      <c r="GM24" s="96"/>
      <c r="GN24" s="96"/>
      <c r="GO24" s="96"/>
      <c r="GP24" s="96"/>
      <c r="GQ24" s="96"/>
      <c r="GR24" s="96"/>
      <c r="GS24" s="96"/>
      <c r="GT24" s="96"/>
      <c r="GU24" s="96"/>
      <c r="GV24" s="96"/>
      <c r="GW24" s="96"/>
      <c r="GX24" s="96"/>
      <c r="GY24" s="96"/>
      <c r="GZ24" s="96"/>
      <c r="HA24" s="96"/>
      <c r="HB24" s="96"/>
      <c r="HC24" s="96"/>
      <c r="HD24" s="96"/>
      <c r="HE24" s="96"/>
      <c r="HF24" s="96"/>
      <c r="HG24" s="96"/>
      <c r="HH24" s="96"/>
      <c r="HI24" s="96"/>
      <c r="HJ24" s="96"/>
      <c r="HK24" s="96"/>
      <c r="HL24" s="96"/>
      <c r="HM24" s="96"/>
      <c r="HN24" s="96"/>
      <c r="HO24" s="96"/>
      <c r="HP24" s="96"/>
      <c r="HQ24" s="96"/>
      <c r="HR24" s="96"/>
      <c r="HS24" s="96"/>
      <c r="HT24" s="96"/>
      <c r="HU24" s="96"/>
      <c r="HV24" s="96"/>
      <c r="HW24" s="96"/>
      <c r="HX24" s="96"/>
      <c r="HY24" s="96"/>
      <c r="HZ24" s="96"/>
      <c r="IA24" s="96"/>
      <c r="IB24" s="96"/>
      <c r="IC24" s="96"/>
      <c r="ID24" s="96"/>
      <c r="IE24" s="96"/>
      <c r="IF24" s="96"/>
      <c r="IG24" s="96"/>
      <c r="IH24" s="96"/>
      <c r="II24" s="96"/>
      <c r="IJ24" s="96"/>
    </row>
    <row r="25" spans="1:244" s="109" customFormat="1" ht="18" x14ac:dyDescent="0.25">
      <c r="A25" s="102"/>
      <c r="B25" s="102"/>
      <c r="C25" s="102"/>
      <c r="D25" s="104"/>
      <c r="E25" s="102"/>
      <c r="F25" s="104"/>
      <c r="G25" s="104"/>
      <c r="H25" s="102"/>
      <c r="I25" s="104"/>
      <c r="J25" s="104"/>
      <c r="K25" s="102"/>
      <c r="L25" s="104"/>
      <c r="M25" s="104"/>
      <c r="N25" s="102"/>
      <c r="O25" s="104"/>
      <c r="P25" s="104"/>
      <c r="Q25" s="104"/>
      <c r="R25" s="104"/>
      <c r="S25" s="104"/>
      <c r="T25" s="102"/>
      <c r="U25" s="102"/>
      <c r="V25" s="102"/>
      <c r="W25" s="105"/>
      <c r="X25" s="106"/>
      <c r="Y25" s="106"/>
      <c r="Z25" s="107"/>
      <c r="AA25" s="96"/>
      <c r="AB25" s="96"/>
      <c r="AC25" s="96"/>
      <c r="AD25" s="96"/>
      <c r="AE25" s="96"/>
      <c r="AF25" s="96"/>
      <c r="AG25" s="96"/>
      <c r="AH25" s="96"/>
      <c r="AI25" s="96"/>
      <c r="AJ25" s="96"/>
      <c r="AK25" s="96"/>
      <c r="AL25" s="96"/>
      <c r="AM25" s="96"/>
      <c r="AN25" s="96"/>
      <c r="AO25" s="96"/>
      <c r="AP25" s="96"/>
      <c r="AQ25" s="96"/>
      <c r="AR25" s="96"/>
      <c r="AS25" s="96"/>
      <c r="AT25" s="96"/>
      <c r="AU25" s="96"/>
      <c r="AV25" s="96"/>
      <c r="AW25" s="96"/>
      <c r="AX25" s="96"/>
      <c r="AY25" s="96"/>
      <c r="AZ25" s="96"/>
      <c r="BA25" s="96"/>
      <c r="BB25" s="96"/>
      <c r="BC25" s="96"/>
      <c r="BD25" s="96"/>
      <c r="BE25" s="96"/>
      <c r="BF25" s="96"/>
      <c r="BG25" s="96"/>
      <c r="BH25" s="96"/>
      <c r="BI25" s="96"/>
      <c r="BJ25" s="96"/>
      <c r="BK25" s="96"/>
      <c r="BL25" s="96"/>
      <c r="BM25" s="96"/>
      <c r="BN25" s="96"/>
      <c r="BO25" s="96"/>
      <c r="BP25" s="96"/>
      <c r="BQ25" s="96"/>
      <c r="BR25" s="96"/>
      <c r="BS25" s="96"/>
      <c r="BT25" s="96"/>
      <c r="BU25" s="96"/>
      <c r="BV25" s="96"/>
      <c r="BW25" s="96"/>
      <c r="BX25" s="96"/>
      <c r="BY25" s="96"/>
      <c r="BZ25" s="96"/>
      <c r="CA25" s="96"/>
      <c r="CB25" s="96"/>
      <c r="CC25" s="96"/>
      <c r="CD25" s="96"/>
      <c r="CE25" s="96"/>
      <c r="CF25" s="96"/>
      <c r="CG25" s="96"/>
      <c r="CH25" s="96"/>
      <c r="CI25" s="96"/>
      <c r="CJ25" s="96"/>
      <c r="CK25" s="96"/>
      <c r="CL25" s="96"/>
      <c r="CM25" s="96"/>
      <c r="CN25" s="96"/>
      <c r="CO25" s="96"/>
      <c r="CP25" s="96"/>
      <c r="CQ25" s="96"/>
      <c r="CR25" s="96"/>
      <c r="CS25" s="96"/>
      <c r="CT25" s="96"/>
      <c r="CU25" s="96"/>
      <c r="CV25" s="96"/>
      <c r="CW25" s="96"/>
      <c r="CX25" s="96"/>
      <c r="CY25" s="96"/>
      <c r="CZ25" s="96"/>
      <c r="DA25" s="96"/>
      <c r="DB25" s="96"/>
      <c r="DC25" s="96"/>
      <c r="DD25" s="96"/>
      <c r="DE25" s="96"/>
      <c r="DF25" s="96"/>
      <c r="DG25" s="96"/>
      <c r="DH25" s="96"/>
      <c r="DI25" s="96"/>
      <c r="DJ25" s="96"/>
      <c r="DK25" s="96"/>
      <c r="DL25" s="96"/>
      <c r="DM25" s="96"/>
      <c r="DN25" s="96"/>
      <c r="DO25" s="96"/>
      <c r="DP25" s="96"/>
      <c r="DQ25" s="96"/>
      <c r="DR25" s="96"/>
      <c r="DS25" s="96"/>
      <c r="DT25" s="96"/>
      <c r="DU25" s="96"/>
      <c r="DV25" s="96"/>
      <c r="DW25" s="96"/>
      <c r="DX25" s="96"/>
      <c r="DY25" s="96"/>
      <c r="DZ25" s="96"/>
      <c r="EA25" s="96"/>
      <c r="EB25" s="96"/>
      <c r="EC25" s="96"/>
      <c r="ED25" s="96"/>
      <c r="EE25" s="96"/>
      <c r="EF25" s="96"/>
      <c r="EG25" s="96"/>
      <c r="EH25" s="96"/>
      <c r="EI25" s="96"/>
      <c r="EJ25" s="96"/>
      <c r="EK25" s="96"/>
      <c r="EL25" s="96"/>
      <c r="EM25" s="96"/>
      <c r="EN25" s="96"/>
      <c r="EO25" s="96"/>
      <c r="EP25" s="96"/>
      <c r="EQ25" s="96"/>
      <c r="ER25" s="96"/>
      <c r="ES25" s="96"/>
      <c r="ET25" s="96"/>
      <c r="EU25" s="96"/>
      <c r="EV25" s="96"/>
      <c r="EW25" s="96"/>
      <c r="EX25" s="96"/>
      <c r="EY25" s="96"/>
      <c r="EZ25" s="96"/>
      <c r="FA25" s="96"/>
      <c r="FB25" s="96"/>
      <c r="FC25" s="96"/>
      <c r="FD25" s="96"/>
      <c r="FE25" s="96"/>
      <c r="FF25" s="96"/>
      <c r="FG25" s="96"/>
      <c r="FH25" s="96"/>
      <c r="FI25" s="96"/>
      <c r="FJ25" s="96"/>
      <c r="FK25" s="96"/>
      <c r="FL25" s="96"/>
      <c r="FM25" s="96"/>
      <c r="FN25" s="96"/>
      <c r="FO25" s="96"/>
      <c r="FP25" s="96"/>
      <c r="FQ25" s="96"/>
      <c r="FR25" s="96"/>
      <c r="FS25" s="96"/>
      <c r="FT25" s="96"/>
      <c r="FU25" s="96"/>
      <c r="FV25" s="96"/>
      <c r="FW25" s="96"/>
      <c r="FX25" s="96"/>
      <c r="FY25" s="96"/>
      <c r="FZ25" s="96"/>
      <c r="GA25" s="96"/>
      <c r="GB25" s="96"/>
      <c r="GC25" s="96"/>
      <c r="GD25" s="96"/>
      <c r="GE25" s="96"/>
      <c r="GF25" s="96"/>
      <c r="GG25" s="96"/>
      <c r="GH25" s="96"/>
      <c r="GI25" s="96"/>
      <c r="GJ25" s="96"/>
      <c r="GK25" s="96"/>
      <c r="GL25" s="96"/>
      <c r="GM25" s="96"/>
      <c r="GN25" s="96"/>
      <c r="GO25" s="96"/>
      <c r="GP25" s="96"/>
      <c r="GQ25" s="96"/>
      <c r="GR25" s="96"/>
      <c r="GS25" s="96"/>
      <c r="GT25" s="96"/>
      <c r="GU25" s="96"/>
      <c r="GV25" s="96"/>
      <c r="GW25" s="96"/>
      <c r="GX25" s="96"/>
      <c r="GY25" s="96"/>
      <c r="GZ25" s="96"/>
      <c r="HA25" s="96"/>
      <c r="HB25" s="96"/>
      <c r="HC25" s="96"/>
      <c r="HD25" s="96"/>
      <c r="HE25" s="96"/>
      <c r="HF25" s="96"/>
      <c r="HG25" s="96"/>
      <c r="HH25" s="96"/>
      <c r="HI25" s="96"/>
      <c r="HJ25" s="96"/>
      <c r="HK25" s="96"/>
      <c r="HL25" s="96"/>
      <c r="HM25" s="96"/>
      <c r="HN25" s="96"/>
      <c r="HO25" s="96"/>
      <c r="HP25" s="96"/>
      <c r="HQ25" s="96"/>
      <c r="HR25" s="96"/>
      <c r="HS25" s="96"/>
      <c r="HT25" s="96"/>
      <c r="HU25" s="96"/>
      <c r="HV25" s="96"/>
      <c r="HW25" s="96"/>
      <c r="HX25" s="96"/>
      <c r="HY25" s="96"/>
      <c r="HZ25" s="96"/>
      <c r="IA25" s="96"/>
      <c r="IB25" s="96"/>
      <c r="IC25" s="96"/>
      <c r="ID25" s="96"/>
      <c r="IE25" s="96"/>
      <c r="IF25" s="96"/>
      <c r="IG25" s="96"/>
      <c r="IH25" s="96"/>
      <c r="II25" s="96"/>
      <c r="IJ25" s="96"/>
    </row>
    <row r="26" spans="1:244" s="109" customFormat="1" x14ac:dyDescent="0.25">
      <c r="A26" s="110"/>
      <c r="B26" s="584" t="s">
        <v>101</v>
      </c>
      <c r="C26" s="584"/>
      <c r="D26" s="584"/>
      <c r="E26" s="584"/>
      <c r="F26" s="584"/>
      <c r="G26" s="584"/>
      <c r="H26" s="584"/>
      <c r="I26" s="584"/>
      <c r="J26" s="584"/>
      <c r="K26" s="584"/>
      <c r="L26" s="584"/>
      <c r="M26" s="584"/>
      <c r="N26" s="584"/>
      <c r="O26" s="584"/>
      <c r="P26" s="584"/>
      <c r="Q26" s="584"/>
      <c r="R26" s="584"/>
      <c r="S26" s="584"/>
      <c r="T26" s="584"/>
      <c r="U26" s="584"/>
      <c r="V26" s="584"/>
      <c r="W26" s="111"/>
      <c r="X26" s="112"/>
      <c r="Y26" s="112"/>
      <c r="Z26" s="113"/>
    </row>
    <row r="27" spans="1:244" s="109" customFormat="1" ht="22.9" customHeight="1" x14ac:dyDescent="0.25">
      <c r="A27" s="110"/>
      <c r="B27" s="585" t="s">
        <v>512</v>
      </c>
      <c r="C27" s="585"/>
      <c r="D27" s="585"/>
      <c r="E27" s="585"/>
      <c r="F27" s="585"/>
      <c r="G27" s="585"/>
      <c r="H27" s="585"/>
      <c r="I27" s="585"/>
      <c r="J27" s="585"/>
      <c r="K27" s="585"/>
      <c r="L27" s="585"/>
      <c r="M27" s="585"/>
      <c r="N27" s="585"/>
      <c r="O27" s="585"/>
      <c r="P27" s="585"/>
      <c r="Q27" s="585"/>
      <c r="R27" s="585"/>
      <c r="S27" s="585"/>
      <c r="T27" s="585"/>
      <c r="U27" s="585"/>
      <c r="V27" s="585"/>
    </row>
    <row r="28" spans="1:244" s="109" customFormat="1" ht="18" x14ac:dyDescent="0.25">
      <c r="A28" s="110"/>
      <c r="B28" s="585"/>
      <c r="C28" s="585"/>
      <c r="D28" s="585"/>
      <c r="E28" s="585"/>
      <c r="F28" s="585"/>
      <c r="G28" s="585"/>
      <c r="H28" s="585"/>
      <c r="I28" s="585"/>
      <c r="J28" s="585"/>
      <c r="K28" s="585"/>
      <c r="L28" s="585"/>
      <c r="M28" s="585"/>
      <c r="N28" s="585"/>
      <c r="O28" s="585"/>
      <c r="P28" s="585"/>
      <c r="Q28" s="585"/>
      <c r="R28" s="585"/>
      <c r="S28" s="585"/>
      <c r="T28" s="585"/>
      <c r="U28" s="585"/>
      <c r="V28" s="585"/>
    </row>
    <row r="29" spans="1:244" s="109" customFormat="1" ht="18" x14ac:dyDescent="0.25">
      <c r="A29" s="111"/>
      <c r="B29" s="581" t="s">
        <v>511</v>
      </c>
      <c r="C29" s="581"/>
      <c r="D29" s="581"/>
      <c r="E29" s="581"/>
      <c r="F29" s="581"/>
      <c r="G29" s="581"/>
      <c r="H29" s="581"/>
      <c r="I29" s="581"/>
      <c r="J29" s="581"/>
      <c r="K29" s="581"/>
      <c r="L29" s="581"/>
      <c r="M29" s="581"/>
      <c r="N29" s="581"/>
      <c r="O29" s="581"/>
      <c r="P29" s="581"/>
      <c r="Q29" s="581"/>
      <c r="R29" s="581"/>
      <c r="S29" s="581"/>
      <c r="T29" s="581"/>
      <c r="U29" s="581"/>
      <c r="V29" s="581"/>
      <c r="W29" s="111"/>
    </row>
    <row r="30" spans="1:244" s="109" customFormat="1" ht="18" x14ac:dyDescent="0.25">
      <c r="A30" s="111"/>
      <c r="B30" s="581"/>
      <c r="C30" s="581"/>
      <c r="D30" s="581"/>
      <c r="E30" s="581"/>
      <c r="F30" s="581"/>
      <c r="G30" s="581"/>
      <c r="H30" s="581"/>
      <c r="I30" s="581"/>
      <c r="J30" s="581"/>
      <c r="K30" s="581"/>
      <c r="L30" s="581"/>
      <c r="M30" s="581"/>
      <c r="N30" s="581"/>
      <c r="O30" s="581"/>
      <c r="P30" s="581"/>
      <c r="Q30" s="581"/>
      <c r="R30" s="581"/>
      <c r="S30" s="581"/>
      <c r="T30" s="581"/>
      <c r="U30" s="581"/>
      <c r="V30" s="581"/>
      <c r="W30" s="111"/>
    </row>
    <row r="31" spans="1:244" s="109" customFormat="1" ht="18" x14ac:dyDescent="0.25">
      <c r="A31" s="111"/>
      <c r="B31" s="581" t="s">
        <v>102</v>
      </c>
      <c r="C31" s="581"/>
      <c r="D31" s="581"/>
      <c r="E31" s="581"/>
      <c r="F31" s="581"/>
      <c r="G31" s="581"/>
      <c r="H31" s="581"/>
      <c r="I31" s="581"/>
      <c r="J31" s="581"/>
      <c r="K31" s="581"/>
      <c r="L31" s="581"/>
      <c r="M31" s="581"/>
      <c r="N31" s="581"/>
      <c r="O31" s="581"/>
      <c r="P31" s="581"/>
      <c r="Q31" s="581"/>
      <c r="R31" s="581"/>
      <c r="S31" s="581"/>
      <c r="T31" s="581"/>
      <c r="U31" s="581"/>
      <c r="V31" s="581"/>
      <c r="W31" s="111"/>
    </row>
    <row r="32" spans="1:244" x14ac:dyDescent="0.3">
      <c r="B32" s="582"/>
      <c r="C32" s="582"/>
      <c r="D32" s="582"/>
      <c r="E32" s="582"/>
      <c r="F32" s="582"/>
      <c r="G32" s="582"/>
      <c r="H32" s="582"/>
      <c r="I32" s="582"/>
      <c r="J32" s="582"/>
      <c r="K32" s="582"/>
      <c r="L32" s="582"/>
      <c r="M32" s="582"/>
      <c r="N32" s="582"/>
      <c r="O32" s="582"/>
      <c r="P32" s="582"/>
      <c r="Q32" s="582"/>
      <c r="R32" s="582"/>
      <c r="S32" s="582"/>
      <c r="T32" s="582"/>
      <c r="U32" s="582"/>
      <c r="V32" s="582"/>
    </row>
    <row r="33" spans="2:16" x14ac:dyDescent="0.3">
      <c r="B33" s="114" t="s">
        <v>507</v>
      </c>
      <c r="L33" s="76" t="s">
        <v>103</v>
      </c>
      <c r="N33" s="699">
        <v>46112</v>
      </c>
      <c r="O33" s="700"/>
      <c r="P33" s="700"/>
    </row>
    <row r="34" spans="2:16" x14ac:dyDescent="0.3">
      <c r="P34" s="118"/>
    </row>
    <row r="35" spans="2:16" x14ac:dyDescent="0.3">
      <c r="P35" s="118"/>
    </row>
    <row r="36" spans="2:16" x14ac:dyDescent="0.3">
      <c r="P36" s="118"/>
    </row>
    <row r="37" spans="2:16" x14ac:dyDescent="0.3">
      <c r="P37" s="118"/>
    </row>
    <row r="38" spans="2:16" x14ac:dyDescent="0.3">
      <c r="P38" s="118"/>
    </row>
    <row r="39" spans="2:16" x14ac:dyDescent="0.3">
      <c r="P39" s="118"/>
    </row>
    <row r="40" spans="2:16" x14ac:dyDescent="0.3">
      <c r="P40" s="118"/>
    </row>
    <row r="41" spans="2:16" x14ac:dyDescent="0.3">
      <c r="P41" s="118"/>
    </row>
    <row r="42" spans="2:16" x14ac:dyDescent="0.3">
      <c r="P42" s="118"/>
    </row>
    <row r="43" spans="2:16" x14ac:dyDescent="0.3">
      <c r="P43" s="118"/>
    </row>
    <row r="44" spans="2:16" x14ac:dyDescent="0.3">
      <c r="P44" s="118"/>
    </row>
    <row r="45" spans="2:16" x14ac:dyDescent="0.3">
      <c r="P45" s="118"/>
    </row>
    <row r="46" spans="2:16" x14ac:dyDescent="0.3">
      <c r="P46" s="118"/>
    </row>
    <row r="47" spans="2:16" x14ac:dyDescent="0.3">
      <c r="P47" s="118"/>
    </row>
    <row r="48" spans="2:16" x14ac:dyDescent="0.3">
      <c r="P48" s="118"/>
    </row>
  </sheetData>
  <protectedRanges>
    <protectedRange sqref="G14:G15 I14:I15 J14:J17 L14:L17 M14:M19 O14:O19 B14:B21" name="Oblast1"/>
  </protectedRanges>
  <mergeCells count="58">
    <mergeCell ref="M13:O13"/>
    <mergeCell ref="D12:F12"/>
    <mergeCell ref="G12:I12"/>
    <mergeCell ref="J12:L12"/>
    <mergeCell ref="M12:O12"/>
    <mergeCell ref="A9:V9"/>
    <mergeCell ref="D11:F11"/>
    <mergeCell ref="G11:I11"/>
    <mergeCell ref="J11:L11"/>
    <mergeCell ref="M11:O11"/>
    <mergeCell ref="R11:S11"/>
    <mergeCell ref="A11:A13"/>
    <mergeCell ref="P11:P13"/>
    <mergeCell ref="Q11:Q13"/>
    <mergeCell ref="R12:S13"/>
    <mergeCell ref="T11:U13"/>
    <mergeCell ref="V11:V13"/>
    <mergeCell ref="D13:F13"/>
    <mergeCell ref="G13:I13"/>
    <mergeCell ref="B11:B13"/>
    <mergeCell ref="J13:L13"/>
    <mergeCell ref="T14:U15"/>
    <mergeCell ref="V14:V15"/>
    <mergeCell ref="A16:A17"/>
    <mergeCell ref="B16:B17"/>
    <mergeCell ref="G16:I17"/>
    <mergeCell ref="P16:P17"/>
    <mergeCell ref="Q16:Q17"/>
    <mergeCell ref="T16:U17"/>
    <mergeCell ref="V16:V17"/>
    <mergeCell ref="A14:A15"/>
    <mergeCell ref="B14:B15"/>
    <mergeCell ref="D14:F15"/>
    <mergeCell ref="P14:P15"/>
    <mergeCell ref="Q14:Q15"/>
    <mergeCell ref="N33:P33"/>
    <mergeCell ref="T18:U19"/>
    <mergeCell ref="V18:V19"/>
    <mergeCell ref="A20:A21"/>
    <mergeCell ref="B20:B21"/>
    <mergeCell ref="M20:O21"/>
    <mergeCell ref="P20:P21"/>
    <mergeCell ref="Q20:Q21"/>
    <mergeCell ref="T20:U21"/>
    <mergeCell ref="V20:V21"/>
    <mergeCell ref="A18:A19"/>
    <mergeCell ref="B18:B19"/>
    <mergeCell ref="J18:L19"/>
    <mergeCell ref="P18:P19"/>
    <mergeCell ref="Q18:Q19"/>
    <mergeCell ref="B30:V30"/>
    <mergeCell ref="B31:V31"/>
    <mergeCell ref="B32:V32"/>
    <mergeCell ref="T22:U22"/>
    <mergeCell ref="B26:V26"/>
    <mergeCell ref="B27:V27"/>
    <mergeCell ref="B28:V28"/>
    <mergeCell ref="B29:V29"/>
  </mergeCells>
  <printOptions horizontalCentered="1" verticalCentered="1"/>
  <pageMargins left="0.70866141732283472" right="0.70866141732283472" top="0.78740157480314965" bottom="0.78740157480314965" header="0.51181102362204722" footer="0.51181102362204722"/>
  <pageSetup paperSize="9" scale="78" orientation="landscape" horizontalDpi="300" verticalDpi="300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FFC000"/>
    <pageSetUpPr fitToPage="1"/>
  </sheetPr>
  <dimension ref="A1:IJ47"/>
  <sheetViews>
    <sheetView view="pageBreakPreview" zoomScale="110" zoomScaleNormal="100" zoomScalePageLayoutView="110" workbookViewId="0">
      <selection activeCell="P18" sqref="P18:P19"/>
    </sheetView>
  </sheetViews>
  <sheetFormatPr defaultColWidth="1.7109375" defaultRowHeight="20.25" x14ac:dyDescent="0.3"/>
  <cols>
    <col min="1" max="1" width="4.7109375" style="74" customWidth="1"/>
    <col min="2" max="2" width="42.140625" style="74" customWidth="1"/>
    <col min="3" max="3" width="9.7109375" style="74" hidden="1" customWidth="1"/>
    <col min="4" max="4" width="5.7109375" style="75" customWidth="1"/>
    <col min="5" max="5" width="1.7109375" style="74"/>
    <col min="6" max="6" width="5.7109375" style="76" customWidth="1"/>
    <col min="7" max="7" width="5.7109375" style="75" customWidth="1"/>
    <col min="8" max="8" width="1.7109375" style="74"/>
    <col min="9" max="9" width="5.7109375" style="76" customWidth="1"/>
    <col min="10" max="10" width="5.7109375" style="77" customWidth="1"/>
    <col min="11" max="11" width="1.7109375" style="74"/>
    <col min="12" max="12" width="5.7109375" style="76" customWidth="1"/>
    <col min="13" max="13" width="5.7109375" style="77" customWidth="1"/>
    <col min="14" max="14" width="1.7109375" style="74"/>
    <col min="15" max="15" width="5.7109375" style="76" customWidth="1"/>
    <col min="16" max="16" width="9.42578125" style="77" customWidth="1"/>
    <col min="17" max="17" width="8.7109375" style="75" customWidth="1"/>
    <col min="18" max="18" width="8.85546875" style="77" customWidth="1"/>
    <col min="19" max="19" width="8.85546875" style="75" customWidth="1"/>
    <col min="20" max="20" width="5.28515625" style="74" customWidth="1"/>
    <col min="21" max="21" width="13.7109375" style="74" customWidth="1"/>
    <col min="22" max="22" width="10" style="74" customWidth="1"/>
    <col min="23" max="23" width="7" style="74" customWidth="1"/>
    <col min="24" max="241" width="9.140625" style="78" customWidth="1"/>
    <col min="242" max="242" width="2.7109375" style="78" customWidth="1"/>
    <col min="243" max="243" width="17.5703125" style="78" customWidth="1"/>
    <col min="244" max="244" width="11.5703125" style="78" hidden="1" customWidth="1"/>
    <col min="245" max="16384" width="1.7109375" style="78"/>
  </cols>
  <sheetData>
    <row r="1" spans="1:244" s="123" customFormat="1" ht="15" x14ac:dyDescent="0.25">
      <c r="B1" s="124"/>
      <c r="G1" s="125"/>
      <c r="H1" s="126"/>
      <c r="J1" s="127"/>
      <c r="K1" s="127"/>
      <c r="L1" s="128"/>
      <c r="M1" s="125"/>
      <c r="N1" s="129"/>
      <c r="Q1" s="130"/>
      <c r="R1" s="128"/>
      <c r="S1" s="125"/>
    </row>
    <row r="2" spans="1:244" s="123" customFormat="1" ht="15" x14ac:dyDescent="0.25">
      <c r="B2" s="124"/>
      <c r="G2" s="125"/>
      <c r="H2" s="126"/>
      <c r="J2" s="127"/>
      <c r="K2" s="127"/>
      <c r="L2" s="128"/>
      <c r="M2" s="125"/>
      <c r="N2" s="129"/>
      <c r="Q2" s="130"/>
      <c r="R2" s="128"/>
      <c r="S2" s="125"/>
    </row>
    <row r="3" spans="1:244" s="123" customFormat="1" ht="15" x14ac:dyDescent="0.25">
      <c r="B3" s="124"/>
      <c r="G3" s="125"/>
      <c r="H3" s="126"/>
      <c r="J3" s="127"/>
      <c r="K3" s="127"/>
      <c r="L3" s="128"/>
      <c r="M3" s="125"/>
      <c r="N3" s="129"/>
      <c r="Q3" s="130"/>
      <c r="R3" s="128"/>
      <c r="S3" s="125"/>
    </row>
    <row r="4" spans="1:244" s="123" customFormat="1" ht="15" x14ac:dyDescent="0.25">
      <c r="B4" s="124"/>
      <c r="G4" s="125"/>
      <c r="H4" s="126"/>
      <c r="J4" s="127"/>
      <c r="K4" s="127"/>
      <c r="L4" s="128"/>
      <c r="M4" s="125"/>
      <c r="N4" s="129"/>
      <c r="Q4" s="130"/>
      <c r="R4" s="128"/>
      <c r="S4" s="125"/>
    </row>
    <row r="5" spans="1:244" s="123" customFormat="1" ht="15" x14ac:dyDescent="0.25">
      <c r="B5" s="124"/>
      <c r="G5" s="125"/>
      <c r="H5" s="126"/>
      <c r="J5" s="127"/>
      <c r="K5" s="127"/>
      <c r="L5" s="128"/>
      <c r="M5" s="125"/>
      <c r="N5" s="129"/>
      <c r="Q5" s="130"/>
      <c r="R5" s="128"/>
      <c r="S5" s="125"/>
    </row>
    <row r="6" spans="1:244" s="123" customFormat="1" ht="15" x14ac:dyDescent="0.25">
      <c r="B6" s="124"/>
      <c r="G6" s="125"/>
      <c r="H6" s="126"/>
      <c r="J6" s="127"/>
      <c r="K6" s="127"/>
      <c r="L6" s="128"/>
      <c r="M6" s="125"/>
      <c r="N6" s="129"/>
      <c r="Q6" s="130"/>
      <c r="R6" s="128"/>
      <c r="S6" s="125"/>
    </row>
    <row r="7" spans="1:244" s="123" customFormat="1" ht="15" x14ac:dyDescent="0.25">
      <c r="B7" s="124"/>
      <c r="G7" s="125"/>
      <c r="H7" s="126"/>
      <c r="J7" s="127"/>
      <c r="K7" s="127"/>
      <c r="L7" s="128"/>
      <c r="M7" s="125"/>
      <c r="N7" s="129"/>
      <c r="Q7" s="130"/>
      <c r="R7" s="128"/>
      <c r="S7" s="125"/>
    </row>
    <row r="8" spans="1:244" s="123" customFormat="1" ht="15" x14ac:dyDescent="0.25">
      <c r="B8" s="124"/>
      <c r="G8" s="125"/>
      <c r="H8" s="126"/>
      <c r="J8" s="127"/>
      <c r="K8" s="127"/>
      <c r="L8" s="128"/>
      <c r="M8" s="125"/>
      <c r="N8" s="129"/>
      <c r="Q8" s="130"/>
      <c r="R8" s="128"/>
      <c r="S8" s="125"/>
    </row>
    <row r="9" spans="1:244" s="80" customFormat="1" ht="36" x14ac:dyDescent="0.35">
      <c r="A9" s="588" t="s">
        <v>209</v>
      </c>
      <c r="B9" s="588"/>
      <c r="C9" s="588"/>
      <c r="D9" s="588"/>
      <c r="E9" s="588"/>
      <c r="F9" s="588"/>
      <c r="G9" s="588"/>
      <c r="H9" s="588"/>
      <c r="I9" s="588"/>
      <c r="J9" s="588"/>
      <c r="K9" s="588"/>
      <c r="L9" s="588"/>
      <c r="M9" s="588"/>
      <c r="N9" s="588"/>
      <c r="O9" s="588"/>
      <c r="P9" s="588"/>
      <c r="Q9" s="588"/>
      <c r="R9" s="588"/>
      <c r="S9" s="588"/>
      <c r="T9" s="588"/>
      <c r="U9" s="588"/>
      <c r="V9" s="588"/>
      <c r="W9" s="79"/>
    </row>
    <row r="10" spans="1:244" s="79" customFormat="1" ht="21" x14ac:dyDescent="0.35">
      <c r="D10" s="81"/>
      <c r="F10" s="82"/>
      <c r="G10" s="81"/>
      <c r="I10" s="82"/>
      <c r="J10" s="83"/>
      <c r="L10" s="82"/>
      <c r="M10" s="83"/>
      <c r="O10" s="82"/>
      <c r="P10" s="84"/>
      <c r="Q10" s="81"/>
      <c r="R10" s="83"/>
      <c r="S10" s="81"/>
      <c r="X10" s="80"/>
      <c r="Y10" s="80"/>
      <c r="Z10" s="80"/>
      <c r="AA10" s="80"/>
      <c r="AB10" s="80"/>
      <c r="AC10" s="80"/>
      <c r="AD10" s="80"/>
      <c r="AE10" s="80"/>
      <c r="AF10" s="80"/>
      <c r="AG10" s="80"/>
      <c r="AH10" s="80"/>
      <c r="AI10" s="80"/>
      <c r="AJ10" s="80"/>
      <c r="AK10" s="80"/>
      <c r="AL10" s="80"/>
      <c r="AM10" s="80"/>
      <c r="AN10" s="80"/>
      <c r="AO10" s="80"/>
      <c r="AP10" s="80"/>
      <c r="AQ10" s="80"/>
      <c r="AR10" s="80"/>
      <c r="AS10" s="80"/>
      <c r="AT10" s="80"/>
      <c r="AU10" s="80"/>
      <c r="AV10" s="80"/>
      <c r="AW10" s="80"/>
      <c r="AX10" s="80"/>
      <c r="AY10" s="80"/>
      <c r="AZ10" s="80"/>
      <c r="BA10" s="80"/>
      <c r="BB10" s="80"/>
      <c r="BC10" s="80"/>
      <c r="BD10" s="80"/>
      <c r="BE10" s="80"/>
      <c r="BF10" s="80"/>
      <c r="BG10" s="80"/>
      <c r="BH10" s="80"/>
      <c r="BI10" s="80"/>
      <c r="BJ10" s="80"/>
      <c r="BK10" s="80"/>
      <c r="BL10" s="80"/>
      <c r="BM10" s="80"/>
      <c r="BN10" s="80"/>
      <c r="BO10" s="80"/>
      <c r="BP10" s="80"/>
      <c r="BQ10" s="80"/>
      <c r="BR10" s="80"/>
      <c r="BS10" s="80"/>
      <c r="BT10" s="80"/>
      <c r="BU10" s="80"/>
      <c r="BV10" s="80"/>
      <c r="BW10" s="80"/>
      <c r="BX10" s="80"/>
      <c r="BY10" s="80"/>
      <c r="BZ10" s="80"/>
      <c r="CA10" s="80"/>
      <c r="CB10" s="80"/>
      <c r="CC10" s="80"/>
      <c r="CD10" s="80"/>
      <c r="CE10" s="80"/>
      <c r="CF10" s="80"/>
      <c r="CG10" s="80"/>
      <c r="CH10" s="80"/>
      <c r="CI10" s="80"/>
      <c r="CJ10" s="80"/>
      <c r="CK10" s="80"/>
      <c r="CL10" s="80"/>
      <c r="CM10" s="80"/>
      <c r="CN10" s="80"/>
      <c r="CO10" s="80"/>
      <c r="CP10" s="80"/>
      <c r="CQ10" s="80"/>
      <c r="CR10" s="80"/>
      <c r="CS10" s="80"/>
      <c r="CT10" s="80"/>
      <c r="CU10" s="80"/>
      <c r="CV10" s="80"/>
      <c r="CW10" s="80"/>
      <c r="CX10" s="80"/>
      <c r="CY10" s="80"/>
      <c r="CZ10" s="80"/>
      <c r="DA10" s="80"/>
      <c r="DB10" s="80"/>
      <c r="DC10" s="80"/>
      <c r="DD10" s="80"/>
      <c r="DE10" s="80"/>
      <c r="DF10" s="80"/>
      <c r="DG10" s="80"/>
      <c r="DH10" s="80"/>
      <c r="DI10" s="80"/>
      <c r="DJ10" s="80"/>
      <c r="DK10" s="80"/>
      <c r="DL10" s="80"/>
      <c r="DM10" s="80"/>
      <c r="DN10" s="80"/>
      <c r="DO10" s="80"/>
      <c r="DP10" s="80"/>
      <c r="DQ10" s="80"/>
      <c r="DR10" s="80"/>
      <c r="DS10" s="80"/>
      <c r="DT10" s="80"/>
      <c r="DU10" s="80"/>
      <c r="DV10" s="80"/>
      <c r="DW10" s="80"/>
      <c r="DX10" s="80"/>
      <c r="DY10" s="80"/>
      <c r="DZ10" s="80"/>
      <c r="EA10" s="80"/>
      <c r="EB10" s="80"/>
      <c r="EC10" s="80"/>
      <c r="ED10" s="80"/>
      <c r="EE10" s="80"/>
      <c r="EF10" s="80"/>
      <c r="EG10" s="80"/>
      <c r="EH10" s="80"/>
      <c r="EI10" s="80"/>
      <c r="EJ10" s="80"/>
      <c r="EK10" s="80"/>
      <c r="EL10" s="80"/>
      <c r="EM10" s="80"/>
      <c r="EN10" s="80"/>
      <c r="EO10" s="80"/>
      <c r="EP10" s="80"/>
      <c r="EQ10" s="80"/>
      <c r="ER10" s="80"/>
      <c r="ES10" s="80"/>
      <c r="ET10" s="80"/>
      <c r="EU10" s="80"/>
      <c r="EV10" s="80"/>
      <c r="EW10" s="80"/>
      <c r="EX10" s="80"/>
      <c r="EY10" s="80"/>
      <c r="EZ10" s="80"/>
      <c r="FA10" s="80"/>
      <c r="FB10" s="80"/>
      <c r="FC10" s="80"/>
      <c r="FD10" s="80"/>
      <c r="FE10" s="80"/>
      <c r="FF10" s="80"/>
      <c r="FG10" s="80"/>
      <c r="FH10" s="80"/>
      <c r="FI10" s="80"/>
      <c r="FJ10" s="80"/>
      <c r="FK10" s="80"/>
      <c r="FL10" s="80"/>
      <c r="FM10" s="80"/>
      <c r="FN10" s="80"/>
      <c r="FO10" s="80"/>
      <c r="FP10" s="80"/>
      <c r="FQ10" s="80"/>
      <c r="FR10" s="80"/>
      <c r="FS10" s="80"/>
      <c r="FT10" s="80"/>
      <c r="FU10" s="80"/>
      <c r="FV10" s="80"/>
      <c r="FW10" s="80"/>
      <c r="FX10" s="80"/>
      <c r="FY10" s="80"/>
      <c r="FZ10" s="80"/>
      <c r="GA10" s="80"/>
      <c r="GB10" s="80"/>
      <c r="GC10" s="80"/>
      <c r="GD10" s="80"/>
      <c r="GE10" s="80"/>
      <c r="GF10" s="80"/>
      <c r="GG10" s="80"/>
      <c r="GH10" s="80"/>
      <c r="GI10" s="80"/>
      <c r="GJ10" s="80"/>
      <c r="GK10" s="80"/>
      <c r="GL10" s="80"/>
      <c r="GM10" s="80"/>
      <c r="GN10" s="80"/>
      <c r="GO10" s="80"/>
      <c r="GP10" s="80"/>
      <c r="GQ10" s="80"/>
      <c r="GR10" s="80"/>
      <c r="GS10" s="80"/>
      <c r="GT10" s="80"/>
      <c r="GU10" s="80"/>
      <c r="GV10" s="80"/>
      <c r="GW10" s="80"/>
      <c r="GX10" s="80"/>
      <c r="GY10" s="80"/>
      <c r="GZ10" s="80"/>
      <c r="HA10" s="80"/>
      <c r="HB10" s="80"/>
      <c r="HC10" s="80"/>
      <c r="HD10" s="80"/>
      <c r="HE10" s="80"/>
      <c r="HF10" s="80"/>
      <c r="HG10" s="80"/>
      <c r="HH10" s="80"/>
      <c r="HI10" s="80"/>
      <c r="HJ10" s="80"/>
      <c r="HK10" s="80"/>
      <c r="HL10" s="80"/>
      <c r="HM10" s="80"/>
      <c r="HN10" s="80"/>
      <c r="HO10" s="80"/>
      <c r="HP10" s="80"/>
      <c r="HQ10" s="80"/>
      <c r="HR10" s="80"/>
      <c r="HS10" s="80"/>
      <c r="HT10" s="80"/>
      <c r="HU10" s="80"/>
      <c r="HV10" s="80"/>
      <c r="HW10" s="80"/>
      <c r="HX10" s="80"/>
      <c r="HY10" s="80"/>
      <c r="HZ10" s="80"/>
      <c r="IA10" s="80"/>
      <c r="IB10" s="80"/>
      <c r="IC10" s="80"/>
      <c r="ID10" s="80"/>
      <c r="IE10" s="80"/>
      <c r="IF10" s="80"/>
      <c r="IG10" s="80"/>
      <c r="IH10" s="80"/>
      <c r="II10" s="80"/>
      <c r="IJ10" s="80"/>
    </row>
    <row r="11" spans="1:244" s="80" customFormat="1" ht="21" x14ac:dyDescent="0.35">
      <c r="A11" s="723"/>
      <c r="B11" s="736" t="s">
        <v>92</v>
      </c>
      <c r="C11" s="87" t="s">
        <v>93</v>
      </c>
      <c r="D11" s="590" t="s">
        <v>207</v>
      </c>
      <c r="E11" s="590"/>
      <c r="F11" s="590"/>
      <c r="G11" s="590" t="s">
        <v>207</v>
      </c>
      <c r="H11" s="590"/>
      <c r="I11" s="590"/>
      <c r="J11" s="590" t="s">
        <v>207</v>
      </c>
      <c r="K11" s="590"/>
      <c r="L11" s="590"/>
      <c r="M11" s="590" t="s">
        <v>207</v>
      </c>
      <c r="N11" s="590"/>
      <c r="O11" s="590"/>
      <c r="P11" s="726" t="s">
        <v>94</v>
      </c>
      <c r="Q11" s="726" t="s">
        <v>95</v>
      </c>
      <c r="R11" s="590" t="s">
        <v>96</v>
      </c>
      <c r="S11" s="626"/>
      <c r="T11" s="590" t="s">
        <v>97</v>
      </c>
      <c r="U11" s="590"/>
      <c r="V11" s="733" t="s">
        <v>12</v>
      </c>
      <c r="W11" s="81"/>
      <c r="X11" s="91"/>
      <c r="Y11" s="91"/>
      <c r="Z11" s="91"/>
      <c r="AA11" s="79"/>
      <c r="AB11" s="79"/>
      <c r="AC11" s="79"/>
      <c r="AD11" s="79"/>
      <c r="AE11" s="79"/>
      <c r="AF11" s="79"/>
      <c r="AG11" s="79"/>
      <c r="AH11" s="79"/>
      <c r="AI11" s="79"/>
      <c r="AJ11" s="79"/>
      <c r="AK11" s="79"/>
      <c r="AL11" s="79"/>
      <c r="AM11" s="79"/>
      <c r="AN11" s="79"/>
      <c r="AO11" s="79"/>
      <c r="AP11" s="79"/>
      <c r="AQ11" s="79"/>
      <c r="AR11" s="79"/>
      <c r="AS11" s="79"/>
      <c r="AT11" s="79"/>
      <c r="AU11" s="79"/>
      <c r="AV11" s="79"/>
      <c r="AW11" s="79"/>
      <c r="AX11" s="79"/>
      <c r="AY11" s="79"/>
      <c r="AZ11" s="79"/>
      <c r="BA11" s="79"/>
      <c r="BB11" s="79"/>
      <c r="BC11" s="79"/>
      <c r="BD11" s="79"/>
      <c r="BE11" s="79"/>
      <c r="BF11" s="79"/>
      <c r="BG11" s="79"/>
      <c r="BH11" s="79"/>
      <c r="BI11" s="79"/>
      <c r="BJ11" s="79"/>
      <c r="BK11" s="79"/>
      <c r="BL11" s="79"/>
      <c r="BM11" s="79"/>
      <c r="BN11" s="79"/>
      <c r="BO11" s="79"/>
      <c r="BP11" s="79"/>
      <c r="BQ11" s="79"/>
      <c r="BR11" s="79"/>
      <c r="BS11" s="79"/>
      <c r="BT11" s="79"/>
      <c r="BU11" s="79"/>
      <c r="BV11" s="79"/>
      <c r="BW11" s="79"/>
      <c r="BX11" s="79"/>
      <c r="BY11" s="79"/>
      <c r="BZ11" s="79"/>
      <c r="CA11" s="79"/>
      <c r="CB11" s="79"/>
      <c r="CC11" s="79"/>
      <c r="CD11" s="79"/>
      <c r="CE11" s="79"/>
      <c r="CF11" s="79"/>
      <c r="CG11" s="79"/>
      <c r="CH11" s="79"/>
      <c r="CI11" s="79"/>
      <c r="CJ11" s="79"/>
      <c r="CK11" s="79"/>
      <c r="CL11" s="79"/>
      <c r="CM11" s="79"/>
      <c r="CN11" s="79"/>
      <c r="CO11" s="79"/>
      <c r="CP11" s="79"/>
      <c r="CQ11" s="79"/>
      <c r="CR11" s="79"/>
      <c r="CS11" s="79"/>
      <c r="CT11" s="79"/>
      <c r="CU11" s="79"/>
      <c r="CV11" s="79"/>
      <c r="CW11" s="79"/>
      <c r="CX11" s="79"/>
      <c r="CY11" s="79"/>
      <c r="CZ11" s="79"/>
      <c r="DA11" s="79"/>
      <c r="DB11" s="79"/>
      <c r="DC11" s="79"/>
      <c r="DD11" s="79"/>
      <c r="DE11" s="79"/>
      <c r="DF11" s="79"/>
      <c r="DG11" s="79"/>
      <c r="DH11" s="79"/>
      <c r="DI11" s="79"/>
      <c r="DJ11" s="79"/>
      <c r="DK11" s="79"/>
      <c r="DL11" s="79"/>
      <c r="DM11" s="79"/>
      <c r="DN11" s="79"/>
      <c r="DO11" s="79"/>
      <c r="DP11" s="79"/>
      <c r="DQ11" s="79"/>
      <c r="DR11" s="79"/>
      <c r="DS11" s="79"/>
      <c r="DT11" s="79"/>
      <c r="DU11" s="79"/>
      <c r="DV11" s="79"/>
      <c r="DW11" s="79"/>
      <c r="DX11" s="79"/>
      <c r="DY11" s="79"/>
      <c r="DZ11" s="79"/>
      <c r="EA11" s="79"/>
      <c r="EB11" s="79"/>
      <c r="EC11" s="79"/>
      <c r="ED11" s="79"/>
      <c r="EE11" s="79"/>
      <c r="EF11" s="79"/>
      <c r="EG11" s="79"/>
      <c r="EH11" s="79"/>
      <c r="EI11" s="79"/>
      <c r="EJ11" s="79"/>
      <c r="EK11" s="79"/>
      <c r="EL11" s="79"/>
      <c r="EM11" s="79"/>
      <c r="EN11" s="79"/>
      <c r="EO11" s="79"/>
      <c r="EP11" s="79"/>
      <c r="EQ11" s="79"/>
      <c r="ER11" s="79"/>
      <c r="ES11" s="79"/>
      <c r="ET11" s="79"/>
      <c r="EU11" s="79"/>
      <c r="EV11" s="79"/>
      <c r="EW11" s="79"/>
      <c r="EX11" s="79"/>
      <c r="EY11" s="79"/>
      <c r="EZ11" s="79"/>
      <c r="FA11" s="79"/>
      <c r="FB11" s="79"/>
      <c r="FC11" s="79"/>
      <c r="FD11" s="79"/>
      <c r="FE11" s="79"/>
      <c r="FF11" s="79"/>
      <c r="FG11" s="79"/>
      <c r="FH11" s="79"/>
      <c r="FI11" s="79"/>
      <c r="FJ11" s="79"/>
      <c r="FK11" s="79"/>
      <c r="FL11" s="79"/>
      <c r="FM11" s="79"/>
      <c r="FN11" s="79"/>
      <c r="FO11" s="79"/>
      <c r="FP11" s="79"/>
      <c r="FQ11" s="79"/>
      <c r="FR11" s="79"/>
      <c r="FS11" s="79"/>
      <c r="FT11" s="79"/>
      <c r="FU11" s="79"/>
      <c r="FV11" s="79"/>
      <c r="FW11" s="79"/>
      <c r="FX11" s="79"/>
      <c r="FY11" s="79"/>
      <c r="FZ11" s="79"/>
      <c r="GA11" s="79"/>
      <c r="GB11" s="79"/>
      <c r="GC11" s="79"/>
      <c r="GD11" s="79"/>
      <c r="GE11" s="79"/>
      <c r="GF11" s="79"/>
      <c r="GG11" s="79"/>
      <c r="GH11" s="79"/>
      <c r="GI11" s="79"/>
      <c r="GJ11" s="79"/>
      <c r="GK11" s="79"/>
      <c r="GL11" s="79"/>
      <c r="GM11" s="79"/>
      <c r="GN11" s="79"/>
      <c r="GO11" s="79"/>
      <c r="GP11" s="79"/>
      <c r="GQ11" s="79"/>
      <c r="GR11" s="79"/>
      <c r="GS11" s="79"/>
      <c r="GT11" s="79"/>
      <c r="GU11" s="79"/>
      <c r="GV11" s="79"/>
      <c r="GW11" s="79"/>
      <c r="GX11" s="79"/>
      <c r="GY11" s="79"/>
      <c r="GZ11" s="79"/>
      <c r="HA11" s="79"/>
      <c r="HB11" s="79"/>
      <c r="HC11" s="79"/>
      <c r="HD11" s="79"/>
      <c r="HE11" s="79"/>
      <c r="HF11" s="79"/>
      <c r="HG11" s="79"/>
      <c r="HH11" s="79"/>
      <c r="HI11" s="79"/>
      <c r="HJ11" s="79"/>
      <c r="HK11" s="79"/>
      <c r="HL11" s="79"/>
      <c r="HM11" s="79"/>
      <c r="HN11" s="79"/>
      <c r="HO11" s="79"/>
      <c r="HP11" s="79"/>
      <c r="HQ11" s="79"/>
      <c r="HR11" s="79"/>
      <c r="HS11" s="79"/>
      <c r="HT11" s="79"/>
      <c r="HU11" s="79"/>
      <c r="HV11" s="79"/>
      <c r="HW11" s="79"/>
      <c r="HX11" s="79"/>
      <c r="HY11" s="79"/>
      <c r="HZ11" s="79"/>
      <c r="IA11" s="79"/>
      <c r="IB11" s="79"/>
      <c r="IC11" s="79"/>
      <c r="ID11" s="79"/>
      <c r="IE11" s="79"/>
      <c r="IF11" s="79"/>
      <c r="IG11" s="79"/>
      <c r="IH11" s="79"/>
      <c r="II11" s="79"/>
      <c r="IJ11" s="79"/>
    </row>
    <row r="12" spans="1:244" s="80" customFormat="1" ht="21" x14ac:dyDescent="0.35">
      <c r="A12" s="724"/>
      <c r="B12" s="737"/>
      <c r="C12" s="177"/>
      <c r="D12" s="590" t="s">
        <v>208</v>
      </c>
      <c r="E12" s="590"/>
      <c r="F12" s="590"/>
      <c r="G12" s="590" t="s">
        <v>208</v>
      </c>
      <c r="H12" s="590"/>
      <c r="I12" s="590"/>
      <c r="J12" s="590" t="s">
        <v>208</v>
      </c>
      <c r="K12" s="590"/>
      <c r="L12" s="590"/>
      <c r="M12" s="590" t="s">
        <v>208</v>
      </c>
      <c r="N12" s="590"/>
      <c r="O12" s="590"/>
      <c r="P12" s="727"/>
      <c r="Q12" s="727"/>
      <c r="R12" s="729" t="s">
        <v>208</v>
      </c>
      <c r="S12" s="730"/>
      <c r="T12" s="590"/>
      <c r="U12" s="590"/>
      <c r="V12" s="734"/>
      <c r="W12" s="81"/>
      <c r="X12" s="91"/>
      <c r="Y12" s="91"/>
      <c r="Z12" s="91"/>
      <c r="AA12" s="79"/>
      <c r="AB12" s="79"/>
      <c r="AC12" s="79"/>
      <c r="AD12" s="79"/>
      <c r="AE12" s="79"/>
      <c r="AF12" s="79"/>
      <c r="AG12" s="79"/>
      <c r="AH12" s="79"/>
      <c r="AI12" s="79"/>
      <c r="AJ12" s="79"/>
      <c r="AK12" s="79"/>
      <c r="AL12" s="79"/>
      <c r="AM12" s="79"/>
      <c r="AN12" s="79"/>
      <c r="AO12" s="79"/>
      <c r="AP12" s="79"/>
      <c r="AQ12" s="79"/>
      <c r="AR12" s="79"/>
      <c r="AS12" s="79"/>
      <c r="AT12" s="79"/>
      <c r="AU12" s="79"/>
      <c r="AV12" s="79"/>
      <c r="AW12" s="79"/>
      <c r="AX12" s="79"/>
      <c r="AY12" s="79"/>
      <c r="AZ12" s="79"/>
      <c r="BA12" s="79"/>
      <c r="BB12" s="79"/>
      <c r="BC12" s="79"/>
      <c r="BD12" s="79"/>
      <c r="BE12" s="79"/>
      <c r="BF12" s="79"/>
      <c r="BG12" s="79"/>
      <c r="BH12" s="79"/>
      <c r="BI12" s="79"/>
      <c r="BJ12" s="79"/>
      <c r="BK12" s="79"/>
      <c r="BL12" s="79"/>
      <c r="BM12" s="79"/>
      <c r="BN12" s="79"/>
      <c r="BO12" s="79"/>
      <c r="BP12" s="79"/>
      <c r="BQ12" s="79"/>
      <c r="BR12" s="79"/>
      <c r="BS12" s="79"/>
      <c r="BT12" s="79"/>
      <c r="BU12" s="79"/>
      <c r="BV12" s="79"/>
      <c r="BW12" s="79"/>
      <c r="BX12" s="79"/>
      <c r="BY12" s="79"/>
      <c r="BZ12" s="79"/>
      <c r="CA12" s="79"/>
      <c r="CB12" s="79"/>
      <c r="CC12" s="79"/>
      <c r="CD12" s="79"/>
      <c r="CE12" s="79"/>
      <c r="CF12" s="79"/>
      <c r="CG12" s="79"/>
      <c r="CH12" s="79"/>
      <c r="CI12" s="79"/>
      <c r="CJ12" s="79"/>
      <c r="CK12" s="79"/>
      <c r="CL12" s="79"/>
      <c r="CM12" s="79"/>
      <c r="CN12" s="79"/>
      <c r="CO12" s="79"/>
      <c r="CP12" s="79"/>
      <c r="CQ12" s="79"/>
      <c r="CR12" s="79"/>
      <c r="CS12" s="79"/>
      <c r="CT12" s="79"/>
      <c r="CU12" s="79"/>
      <c r="CV12" s="79"/>
      <c r="CW12" s="79"/>
      <c r="CX12" s="79"/>
      <c r="CY12" s="79"/>
      <c r="CZ12" s="79"/>
      <c r="DA12" s="79"/>
      <c r="DB12" s="79"/>
      <c r="DC12" s="79"/>
      <c r="DD12" s="79"/>
      <c r="DE12" s="79"/>
      <c r="DF12" s="79"/>
      <c r="DG12" s="79"/>
      <c r="DH12" s="79"/>
      <c r="DI12" s="79"/>
      <c r="DJ12" s="79"/>
      <c r="DK12" s="79"/>
      <c r="DL12" s="79"/>
      <c r="DM12" s="79"/>
      <c r="DN12" s="79"/>
      <c r="DO12" s="79"/>
      <c r="DP12" s="79"/>
      <c r="DQ12" s="79"/>
      <c r="DR12" s="79"/>
      <c r="DS12" s="79"/>
      <c r="DT12" s="79"/>
      <c r="DU12" s="79"/>
      <c r="DV12" s="79"/>
      <c r="DW12" s="79"/>
      <c r="DX12" s="79"/>
      <c r="DY12" s="79"/>
      <c r="DZ12" s="79"/>
      <c r="EA12" s="79"/>
      <c r="EB12" s="79"/>
      <c r="EC12" s="79"/>
      <c r="ED12" s="79"/>
      <c r="EE12" s="79"/>
      <c r="EF12" s="79"/>
      <c r="EG12" s="79"/>
      <c r="EH12" s="79"/>
      <c r="EI12" s="79"/>
      <c r="EJ12" s="79"/>
      <c r="EK12" s="79"/>
      <c r="EL12" s="79"/>
      <c r="EM12" s="79"/>
      <c r="EN12" s="79"/>
      <c r="EO12" s="79"/>
      <c r="EP12" s="79"/>
      <c r="EQ12" s="79"/>
      <c r="ER12" s="79"/>
      <c r="ES12" s="79"/>
      <c r="ET12" s="79"/>
      <c r="EU12" s="79"/>
      <c r="EV12" s="79"/>
      <c r="EW12" s="79"/>
      <c r="EX12" s="79"/>
      <c r="EY12" s="79"/>
      <c r="EZ12" s="79"/>
      <c r="FA12" s="79"/>
      <c r="FB12" s="79"/>
      <c r="FC12" s="79"/>
      <c r="FD12" s="79"/>
      <c r="FE12" s="79"/>
      <c r="FF12" s="79"/>
      <c r="FG12" s="79"/>
      <c r="FH12" s="79"/>
      <c r="FI12" s="79"/>
      <c r="FJ12" s="79"/>
      <c r="FK12" s="79"/>
      <c r="FL12" s="79"/>
      <c r="FM12" s="79"/>
      <c r="FN12" s="79"/>
      <c r="FO12" s="79"/>
      <c r="FP12" s="79"/>
      <c r="FQ12" s="79"/>
      <c r="FR12" s="79"/>
      <c r="FS12" s="79"/>
      <c r="FT12" s="79"/>
      <c r="FU12" s="79"/>
      <c r="FV12" s="79"/>
      <c r="FW12" s="79"/>
      <c r="FX12" s="79"/>
      <c r="FY12" s="79"/>
      <c r="FZ12" s="79"/>
      <c r="GA12" s="79"/>
      <c r="GB12" s="79"/>
      <c r="GC12" s="79"/>
      <c r="GD12" s="79"/>
      <c r="GE12" s="79"/>
      <c r="GF12" s="79"/>
      <c r="GG12" s="79"/>
      <c r="GH12" s="79"/>
      <c r="GI12" s="79"/>
      <c r="GJ12" s="79"/>
      <c r="GK12" s="79"/>
      <c r="GL12" s="79"/>
      <c r="GM12" s="79"/>
      <c r="GN12" s="79"/>
      <c r="GO12" s="79"/>
      <c r="GP12" s="79"/>
      <c r="GQ12" s="79"/>
      <c r="GR12" s="79"/>
      <c r="GS12" s="79"/>
      <c r="GT12" s="79"/>
      <c r="GU12" s="79"/>
      <c r="GV12" s="79"/>
      <c r="GW12" s="79"/>
      <c r="GX12" s="79"/>
      <c r="GY12" s="79"/>
      <c r="GZ12" s="79"/>
      <c r="HA12" s="79"/>
      <c r="HB12" s="79"/>
      <c r="HC12" s="79"/>
      <c r="HD12" s="79"/>
      <c r="HE12" s="79"/>
      <c r="HF12" s="79"/>
      <c r="HG12" s="79"/>
      <c r="HH12" s="79"/>
      <c r="HI12" s="79"/>
      <c r="HJ12" s="79"/>
      <c r="HK12" s="79"/>
      <c r="HL12" s="79"/>
      <c r="HM12" s="79"/>
      <c r="HN12" s="79"/>
      <c r="HO12" s="79"/>
      <c r="HP12" s="79"/>
      <c r="HQ12" s="79"/>
      <c r="HR12" s="79"/>
      <c r="HS12" s="79"/>
      <c r="HT12" s="79"/>
      <c r="HU12" s="79"/>
      <c r="HV12" s="79"/>
      <c r="HW12" s="79"/>
      <c r="HX12" s="79"/>
      <c r="HY12" s="79"/>
      <c r="HZ12" s="79"/>
      <c r="IA12" s="79"/>
      <c r="IB12" s="79"/>
      <c r="IC12" s="79"/>
      <c r="ID12" s="79"/>
      <c r="IE12" s="79"/>
      <c r="IF12" s="79"/>
      <c r="IG12" s="79"/>
      <c r="IH12" s="79"/>
      <c r="II12" s="79"/>
      <c r="IJ12" s="79"/>
    </row>
    <row r="13" spans="1:244" s="80" customFormat="1" ht="21" x14ac:dyDescent="0.35">
      <c r="A13" s="725"/>
      <c r="B13" s="738"/>
      <c r="C13" s="360" t="s">
        <v>93</v>
      </c>
      <c r="D13" s="665" t="s">
        <v>23</v>
      </c>
      <c r="E13" s="666"/>
      <c r="F13" s="667"/>
      <c r="G13" s="665" t="s">
        <v>22</v>
      </c>
      <c r="H13" s="666"/>
      <c r="I13" s="667"/>
      <c r="J13" s="665" t="s">
        <v>20</v>
      </c>
      <c r="K13" s="666"/>
      <c r="L13" s="667"/>
      <c r="M13" s="665" t="s">
        <v>24</v>
      </c>
      <c r="N13" s="666"/>
      <c r="O13" s="667"/>
      <c r="P13" s="728"/>
      <c r="Q13" s="728"/>
      <c r="R13" s="731"/>
      <c r="S13" s="732"/>
      <c r="T13" s="590"/>
      <c r="U13" s="590"/>
      <c r="V13" s="735"/>
      <c r="W13" s="79"/>
      <c r="X13" s="91"/>
      <c r="Y13" s="91"/>
      <c r="Z13" s="95"/>
    </row>
    <row r="14" spans="1:244" s="80" customFormat="1" ht="21" x14ac:dyDescent="0.35">
      <c r="A14" s="713">
        <v>1</v>
      </c>
      <c r="B14" s="715" t="s">
        <v>505</v>
      </c>
      <c r="C14" s="266">
        <v>777644380</v>
      </c>
      <c r="D14" s="717"/>
      <c r="E14" s="718"/>
      <c r="F14" s="719"/>
      <c r="G14" s="369">
        <v>0</v>
      </c>
      <c r="H14" s="364" t="s">
        <v>98</v>
      </c>
      <c r="I14" s="370">
        <v>2</v>
      </c>
      <c r="J14" s="369">
        <v>0</v>
      </c>
      <c r="K14" s="364" t="s">
        <v>98</v>
      </c>
      <c r="L14" s="370">
        <v>2</v>
      </c>
      <c r="M14" s="369">
        <v>0</v>
      </c>
      <c r="N14" s="364" t="s">
        <v>98</v>
      </c>
      <c r="O14" s="370">
        <v>2</v>
      </c>
      <c r="P14" s="711">
        <f>IF(G14&gt;I14,1,0)+IF(J14&gt;L14,1,0)+IF(M14&gt;O14,1,0)</f>
        <v>0</v>
      </c>
      <c r="Q14" s="711">
        <f>IF(G14&lt;I14,1,0)+IF(J14&lt;L14,1,0)+IF(M14&lt;O14,1,0)</f>
        <v>3</v>
      </c>
      <c r="R14" s="269">
        <f>G14+J14+M14</f>
        <v>0</v>
      </c>
      <c r="S14" s="269">
        <f>I14+L14+O14</f>
        <v>6</v>
      </c>
      <c r="T14" s="701">
        <v>0</v>
      </c>
      <c r="U14" s="702"/>
      <c r="V14" s="705">
        <f>1+IF(T14&lt;T16,1,0)+IF(T14&lt;T18,1,0)+IF(T14&lt;T20,1,0)</f>
        <v>4</v>
      </c>
      <c r="W14" s="79"/>
      <c r="X14" s="91"/>
      <c r="Y14" s="91"/>
      <c r="Z14" s="95"/>
    </row>
    <row r="15" spans="1:244" s="80" customFormat="1" ht="21" x14ac:dyDescent="0.35">
      <c r="A15" s="714"/>
      <c r="B15" s="716"/>
      <c r="C15" s="266"/>
      <c r="D15" s="720"/>
      <c r="E15" s="721"/>
      <c r="F15" s="722"/>
      <c r="G15" s="369">
        <v>24</v>
      </c>
      <c r="H15" s="364" t="s">
        <v>98</v>
      </c>
      <c r="I15" s="370">
        <v>50</v>
      </c>
      <c r="J15" s="369">
        <v>32</v>
      </c>
      <c r="K15" s="364" t="s">
        <v>98</v>
      </c>
      <c r="L15" s="370">
        <v>50</v>
      </c>
      <c r="M15" s="369">
        <v>32</v>
      </c>
      <c r="N15" s="364" t="s">
        <v>98</v>
      </c>
      <c r="O15" s="370">
        <v>50</v>
      </c>
      <c r="P15" s="712"/>
      <c r="Q15" s="712"/>
      <c r="R15" s="269">
        <f>G15+J15+M15</f>
        <v>88</v>
      </c>
      <c r="S15" s="269">
        <f>I15+L15+O15</f>
        <v>150</v>
      </c>
      <c r="T15" s="703"/>
      <c r="U15" s="704"/>
      <c r="V15" s="705"/>
      <c r="W15" s="79"/>
      <c r="X15" s="91"/>
      <c r="Y15" s="91"/>
      <c r="Z15" s="95"/>
    </row>
    <row r="16" spans="1:244" s="80" customFormat="1" ht="21" x14ac:dyDescent="0.35">
      <c r="A16" s="713">
        <v>2</v>
      </c>
      <c r="B16" s="715" t="s">
        <v>476</v>
      </c>
      <c r="C16" s="266">
        <v>602693433</v>
      </c>
      <c r="D16" s="369">
        <f>I14</f>
        <v>2</v>
      </c>
      <c r="E16" s="365" t="s">
        <v>98</v>
      </c>
      <c r="F16" s="370">
        <f>G14</f>
        <v>0</v>
      </c>
      <c r="G16" s="717"/>
      <c r="H16" s="718"/>
      <c r="I16" s="719"/>
      <c r="J16" s="369">
        <v>2</v>
      </c>
      <c r="K16" s="364" t="s">
        <v>98</v>
      </c>
      <c r="L16" s="370">
        <v>0</v>
      </c>
      <c r="M16" s="369">
        <v>2</v>
      </c>
      <c r="N16" s="364" t="s">
        <v>98</v>
      </c>
      <c r="O16" s="370">
        <v>0</v>
      </c>
      <c r="P16" s="711">
        <f>IF(D16&gt;F16,1,0)+IF(J16&gt;L16,1,0)+IF(M16&gt;O16,1,0)</f>
        <v>3</v>
      </c>
      <c r="Q16" s="711">
        <f>IF(D16&lt;F16,1,0)+IF(J16&lt;L16,1,0)+IF(M16&lt;O16,1,0)</f>
        <v>0</v>
      </c>
      <c r="R16" s="269">
        <f>D16+J16+M16</f>
        <v>6</v>
      </c>
      <c r="S16" s="269">
        <f>F16+L16+O16</f>
        <v>0</v>
      </c>
      <c r="T16" s="701">
        <v>9</v>
      </c>
      <c r="U16" s="702"/>
      <c r="V16" s="705">
        <f>1+IF(T16&lt;T14,1,0)+IF(T16&lt;T18,1,0)+IF(T16&lt;T20,1,0)</f>
        <v>1</v>
      </c>
      <c r="W16" s="79"/>
      <c r="X16" s="91"/>
      <c r="Y16" s="91"/>
      <c r="Z16" s="95"/>
    </row>
    <row r="17" spans="1:244" s="80" customFormat="1" ht="21" x14ac:dyDescent="0.35">
      <c r="A17" s="714"/>
      <c r="B17" s="716"/>
      <c r="C17" s="266"/>
      <c r="D17" s="369">
        <f>I15</f>
        <v>50</v>
      </c>
      <c r="E17" s="365" t="s">
        <v>98</v>
      </c>
      <c r="F17" s="370">
        <f>G15</f>
        <v>24</v>
      </c>
      <c r="G17" s="720"/>
      <c r="H17" s="721"/>
      <c r="I17" s="722"/>
      <c r="J17" s="369">
        <v>50</v>
      </c>
      <c r="K17" s="364" t="s">
        <v>98</v>
      </c>
      <c r="L17" s="370">
        <v>30</v>
      </c>
      <c r="M17" s="369">
        <v>50</v>
      </c>
      <c r="N17" s="364" t="s">
        <v>98</v>
      </c>
      <c r="O17" s="370">
        <v>40</v>
      </c>
      <c r="P17" s="712"/>
      <c r="Q17" s="712"/>
      <c r="R17" s="269">
        <f>D17+J17+M17</f>
        <v>150</v>
      </c>
      <c r="S17" s="269">
        <f>F17+L17+O17</f>
        <v>94</v>
      </c>
      <c r="T17" s="703"/>
      <c r="U17" s="704"/>
      <c r="V17" s="705"/>
      <c r="W17" s="79"/>
      <c r="X17" s="91"/>
      <c r="Y17" s="91"/>
      <c r="Z17" s="95"/>
    </row>
    <row r="18" spans="1:244" s="80" customFormat="1" ht="21" x14ac:dyDescent="0.35">
      <c r="A18" s="713">
        <v>3</v>
      </c>
      <c r="B18" s="715" t="s">
        <v>506</v>
      </c>
      <c r="C18" s="266">
        <v>602235700</v>
      </c>
      <c r="D18" s="369">
        <f>L14</f>
        <v>2</v>
      </c>
      <c r="E18" s="365" t="s">
        <v>98</v>
      </c>
      <c r="F18" s="370">
        <f>J14</f>
        <v>0</v>
      </c>
      <c r="G18" s="369">
        <f>L16</f>
        <v>0</v>
      </c>
      <c r="H18" s="365" t="s">
        <v>98</v>
      </c>
      <c r="I18" s="370">
        <f>J16</f>
        <v>2</v>
      </c>
      <c r="J18" s="717"/>
      <c r="K18" s="718"/>
      <c r="L18" s="719"/>
      <c r="M18" s="369">
        <v>1</v>
      </c>
      <c r="N18" s="364" t="s">
        <v>98</v>
      </c>
      <c r="O18" s="370">
        <v>2</v>
      </c>
      <c r="P18" s="711">
        <f>IF(D18&gt;F18,1,0)+IF(G18&gt;I18,1,0)+IF(M18&gt;O18,1,0)</f>
        <v>1</v>
      </c>
      <c r="Q18" s="711">
        <f>IF(D18&lt;F18,1,0)+IF(G18&lt;I18,1,0)+IF(M18&lt;O18,1,0)</f>
        <v>2</v>
      </c>
      <c r="R18" s="269">
        <f>D18+G18+M18</f>
        <v>3</v>
      </c>
      <c r="S18" s="269">
        <f>F18+I18+O18</f>
        <v>4</v>
      </c>
      <c r="T18" s="701">
        <v>4</v>
      </c>
      <c r="U18" s="702"/>
      <c r="V18" s="705">
        <f>1+IF(T18&lt;T14,1,0)+IF(T18&lt;T16,1,0)+IF(T18&lt;T20,1,0)</f>
        <v>3</v>
      </c>
      <c r="W18" s="79"/>
      <c r="X18" s="91"/>
      <c r="Y18" s="91"/>
      <c r="Z18" s="95"/>
    </row>
    <row r="19" spans="1:244" ht="21" x14ac:dyDescent="0.35">
      <c r="A19" s="714"/>
      <c r="B19" s="716"/>
      <c r="C19" s="266"/>
      <c r="D19" s="369">
        <f>L15</f>
        <v>50</v>
      </c>
      <c r="E19" s="365" t="s">
        <v>98</v>
      </c>
      <c r="F19" s="370">
        <f>J15</f>
        <v>32</v>
      </c>
      <c r="G19" s="369">
        <f>L17</f>
        <v>30</v>
      </c>
      <c r="H19" s="365" t="s">
        <v>98</v>
      </c>
      <c r="I19" s="370">
        <f>J17</f>
        <v>50</v>
      </c>
      <c r="J19" s="720"/>
      <c r="K19" s="721"/>
      <c r="L19" s="722"/>
      <c r="M19" s="369">
        <v>52</v>
      </c>
      <c r="N19" s="364" t="s">
        <v>98</v>
      </c>
      <c r="O19" s="370">
        <v>62</v>
      </c>
      <c r="P19" s="712"/>
      <c r="Q19" s="712"/>
      <c r="R19" s="269">
        <f>D19+G19+M19</f>
        <v>132</v>
      </c>
      <c r="S19" s="269">
        <f>F19+I19+O19</f>
        <v>144</v>
      </c>
      <c r="T19" s="703"/>
      <c r="U19" s="704"/>
      <c r="V19" s="705"/>
      <c r="W19" s="79"/>
      <c r="X19" s="91"/>
      <c r="Y19" s="91"/>
      <c r="Z19" s="95"/>
      <c r="AA19" s="80"/>
      <c r="AB19" s="80"/>
      <c r="AC19" s="80"/>
      <c r="AD19" s="80"/>
      <c r="AE19" s="80"/>
      <c r="AF19" s="80"/>
      <c r="AG19" s="80"/>
      <c r="AH19" s="80"/>
      <c r="AI19" s="80"/>
      <c r="AJ19" s="80"/>
      <c r="AK19" s="80"/>
      <c r="AL19" s="80"/>
      <c r="AM19" s="80"/>
      <c r="AN19" s="80"/>
      <c r="AO19" s="80"/>
      <c r="AP19" s="80"/>
      <c r="AQ19" s="80"/>
      <c r="AR19" s="80"/>
      <c r="AS19" s="80"/>
      <c r="AT19" s="80"/>
      <c r="AU19" s="80"/>
      <c r="AV19" s="80"/>
      <c r="AW19" s="80"/>
      <c r="AX19" s="80"/>
      <c r="AY19" s="80"/>
      <c r="AZ19" s="80"/>
      <c r="BA19" s="80"/>
      <c r="BB19" s="80"/>
      <c r="BC19" s="80"/>
      <c r="BD19" s="80"/>
      <c r="BE19" s="80"/>
      <c r="BF19" s="80"/>
      <c r="BG19" s="80"/>
      <c r="BH19" s="80"/>
      <c r="BI19" s="80"/>
      <c r="BJ19" s="80"/>
      <c r="BK19" s="80"/>
      <c r="BL19" s="80"/>
      <c r="BM19" s="80"/>
      <c r="BN19" s="80"/>
      <c r="BO19" s="80"/>
      <c r="BP19" s="80"/>
      <c r="BQ19" s="80"/>
      <c r="BR19" s="80"/>
      <c r="BS19" s="80"/>
      <c r="BT19" s="80"/>
      <c r="BU19" s="80"/>
      <c r="BV19" s="80"/>
      <c r="BW19" s="80"/>
      <c r="BX19" s="80"/>
      <c r="BY19" s="80"/>
      <c r="BZ19" s="80"/>
      <c r="CA19" s="80"/>
      <c r="CB19" s="80"/>
      <c r="CC19" s="80"/>
      <c r="CD19" s="80"/>
      <c r="CE19" s="80"/>
      <c r="CF19" s="80"/>
      <c r="CG19" s="80"/>
      <c r="CH19" s="80"/>
      <c r="CI19" s="80"/>
      <c r="CJ19" s="80"/>
      <c r="CK19" s="80"/>
      <c r="CL19" s="80"/>
      <c r="CM19" s="80"/>
      <c r="CN19" s="80"/>
      <c r="CO19" s="80"/>
      <c r="CP19" s="80"/>
      <c r="CQ19" s="80"/>
      <c r="CR19" s="80"/>
      <c r="CS19" s="80"/>
      <c r="CT19" s="80"/>
      <c r="CU19" s="80"/>
      <c r="CV19" s="80"/>
      <c r="CW19" s="80"/>
      <c r="CX19" s="80"/>
      <c r="CY19" s="80"/>
      <c r="CZ19" s="80"/>
      <c r="DA19" s="80"/>
      <c r="DB19" s="80"/>
      <c r="DC19" s="80"/>
      <c r="DD19" s="80"/>
      <c r="DE19" s="80"/>
      <c r="DF19" s="80"/>
      <c r="DG19" s="80"/>
      <c r="DH19" s="80"/>
      <c r="DI19" s="80"/>
      <c r="DJ19" s="80"/>
      <c r="DK19" s="80"/>
      <c r="DL19" s="80"/>
      <c r="DM19" s="80"/>
      <c r="DN19" s="80"/>
      <c r="DO19" s="80"/>
      <c r="DP19" s="80"/>
      <c r="DQ19" s="80"/>
      <c r="DR19" s="80"/>
      <c r="DS19" s="80"/>
      <c r="DT19" s="80"/>
      <c r="DU19" s="80"/>
      <c r="DV19" s="80"/>
      <c r="DW19" s="80"/>
      <c r="DX19" s="80"/>
      <c r="DY19" s="80"/>
      <c r="DZ19" s="80"/>
      <c r="EA19" s="80"/>
      <c r="EB19" s="80"/>
      <c r="EC19" s="80"/>
      <c r="ED19" s="80"/>
      <c r="EE19" s="80"/>
      <c r="EF19" s="80"/>
      <c r="EG19" s="80"/>
      <c r="EH19" s="80"/>
      <c r="EI19" s="80"/>
      <c r="EJ19" s="80"/>
      <c r="EK19" s="80"/>
      <c r="EL19" s="80"/>
      <c r="EM19" s="80"/>
      <c r="EN19" s="80"/>
      <c r="EO19" s="80"/>
      <c r="EP19" s="80"/>
      <c r="EQ19" s="80"/>
      <c r="ER19" s="80"/>
      <c r="ES19" s="80"/>
      <c r="ET19" s="80"/>
      <c r="EU19" s="80"/>
      <c r="EV19" s="80"/>
      <c r="EW19" s="80"/>
      <c r="EX19" s="80"/>
      <c r="EY19" s="80"/>
      <c r="EZ19" s="80"/>
      <c r="FA19" s="80"/>
      <c r="FB19" s="80"/>
      <c r="FC19" s="80"/>
      <c r="FD19" s="80"/>
      <c r="FE19" s="80"/>
      <c r="FF19" s="80"/>
      <c r="FG19" s="80"/>
      <c r="FH19" s="80"/>
      <c r="FI19" s="80"/>
      <c r="FJ19" s="80"/>
      <c r="FK19" s="80"/>
      <c r="FL19" s="80"/>
      <c r="FM19" s="80"/>
      <c r="FN19" s="80"/>
      <c r="FO19" s="80"/>
      <c r="FP19" s="80"/>
      <c r="FQ19" s="80"/>
      <c r="FR19" s="80"/>
      <c r="FS19" s="80"/>
      <c r="FT19" s="80"/>
      <c r="FU19" s="80"/>
      <c r="FV19" s="80"/>
      <c r="FW19" s="80"/>
      <c r="FX19" s="80"/>
      <c r="FY19" s="80"/>
      <c r="FZ19" s="80"/>
      <c r="GA19" s="80"/>
      <c r="GB19" s="80"/>
      <c r="GC19" s="80"/>
      <c r="GD19" s="80"/>
      <c r="GE19" s="80"/>
      <c r="GF19" s="80"/>
      <c r="GG19" s="80"/>
      <c r="GH19" s="80"/>
      <c r="GI19" s="80"/>
      <c r="GJ19" s="80"/>
      <c r="GK19" s="80"/>
      <c r="GL19" s="80"/>
      <c r="GM19" s="80"/>
      <c r="GN19" s="80"/>
      <c r="GO19" s="80"/>
      <c r="GP19" s="80"/>
      <c r="GQ19" s="80"/>
      <c r="GR19" s="80"/>
      <c r="GS19" s="80"/>
      <c r="GT19" s="80"/>
      <c r="GU19" s="80"/>
      <c r="GV19" s="80"/>
      <c r="GW19" s="80"/>
      <c r="GX19" s="80"/>
      <c r="GY19" s="80"/>
      <c r="GZ19" s="80"/>
      <c r="HA19" s="80"/>
      <c r="HB19" s="80"/>
      <c r="HC19" s="80"/>
      <c r="HD19" s="80"/>
      <c r="HE19" s="80"/>
      <c r="HF19" s="80"/>
      <c r="HG19" s="80"/>
      <c r="HH19" s="80"/>
      <c r="HI19" s="80"/>
      <c r="HJ19" s="80"/>
      <c r="HK19" s="80"/>
      <c r="HL19" s="80"/>
      <c r="HM19" s="80"/>
      <c r="HN19" s="80"/>
      <c r="HO19" s="80"/>
      <c r="HP19" s="80"/>
      <c r="HQ19" s="80"/>
      <c r="HR19" s="80"/>
      <c r="HS19" s="80"/>
      <c r="HT19" s="80"/>
      <c r="HU19" s="80"/>
      <c r="HV19" s="80"/>
      <c r="HW19" s="80"/>
      <c r="HX19" s="80"/>
      <c r="HY19" s="80"/>
      <c r="HZ19" s="80"/>
      <c r="IA19" s="80"/>
      <c r="IB19" s="80"/>
      <c r="IC19" s="80"/>
      <c r="ID19" s="80"/>
      <c r="IE19" s="80"/>
      <c r="IF19" s="80"/>
      <c r="IG19" s="80"/>
      <c r="IH19" s="80"/>
      <c r="II19" s="80"/>
      <c r="IJ19" s="80"/>
    </row>
    <row r="20" spans="1:244" s="96" customFormat="1" ht="21" x14ac:dyDescent="0.35">
      <c r="A20" s="706">
        <v>4</v>
      </c>
      <c r="B20" s="708" t="s">
        <v>441</v>
      </c>
      <c r="C20" s="371">
        <v>737215132</v>
      </c>
      <c r="D20" s="369">
        <f>O14</f>
        <v>2</v>
      </c>
      <c r="E20" s="365" t="s">
        <v>98</v>
      </c>
      <c r="F20" s="370">
        <f>M14</f>
        <v>0</v>
      </c>
      <c r="G20" s="369">
        <f>O16</f>
        <v>0</v>
      </c>
      <c r="H20" s="365" t="s">
        <v>98</v>
      </c>
      <c r="I20" s="370">
        <f>M16</f>
        <v>2</v>
      </c>
      <c r="J20" s="369">
        <f>O18</f>
        <v>2</v>
      </c>
      <c r="K20" s="365" t="s">
        <v>98</v>
      </c>
      <c r="L20" s="370">
        <f>M18</f>
        <v>1</v>
      </c>
      <c r="M20" s="709"/>
      <c r="N20" s="710"/>
      <c r="O20" s="710"/>
      <c r="P20" s="711">
        <f>IF(D20&gt;F20,1,0)+IF(G20&gt;I20,1,0)+IF(J20&gt;L20,1,0)</f>
        <v>2</v>
      </c>
      <c r="Q20" s="711">
        <f>IF(D20&lt;F20,1,0)+IF(G20&lt;I20,1,0)+IF(J20&lt;L20,1,0)</f>
        <v>1</v>
      </c>
      <c r="R20" s="269">
        <f>D20+G20+J20</f>
        <v>4</v>
      </c>
      <c r="S20" s="269">
        <f>F20+I20+L20</f>
        <v>3</v>
      </c>
      <c r="T20" s="701">
        <v>5</v>
      </c>
      <c r="U20" s="702"/>
      <c r="V20" s="705">
        <f>1+IF(T20&lt;T14,1,0)+IF(T20&lt;T16,1,0)+IF(T20&lt;T18,1,0)</f>
        <v>2</v>
      </c>
      <c r="W20" s="79"/>
      <c r="X20" s="91"/>
      <c r="Y20" s="91"/>
      <c r="Z20" s="95"/>
      <c r="AA20" s="80"/>
      <c r="AB20" s="80"/>
      <c r="AC20" s="80"/>
      <c r="AD20" s="80"/>
      <c r="AE20" s="80"/>
      <c r="AF20" s="80"/>
      <c r="AG20" s="80"/>
      <c r="AH20" s="80"/>
      <c r="AI20" s="80"/>
      <c r="AJ20" s="80"/>
      <c r="AK20" s="80"/>
      <c r="AL20" s="80"/>
      <c r="AM20" s="80"/>
      <c r="AN20" s="80"/>
      <c r="AO20" s="80"/>
      <c r="AP20" s="80"/>
      <c r="AQ20" s="80"/>
      <c r="AR20" s="80"/>
      <c r="AS20" s="80"/>
      <c r="AT20" s="80"/>
      <c r="AU20" s="80"/>
      <c r="AV20" s="80"/>
      <c r="AW20" s="80"/>
      <c r="AX20" s="80"/>
      <c r="AY20" s="80"/>
      <c r="AZ20" s="80"/>
      <c r="BA20" s="80"/>
      <c r="BB20" s="80"/>
      <c r="BC20" s="80"/>
      <c r="BD20" s="80"/>
      <c r="BE20" s="80"/>
      <c r="BF20" s="80"/>
      <c r="BG20" s="80"/>
      <c r="BH20" s="80"/>
      <c r="BI20" s="80"/>
      <c r="BJ20" s="80"/>
      <c r="BK20" s="80"/>
      <c r="BL20" s="80"/>
      <c r="BM20" s="80"/>
      <c r="BN20" s="80"/>
      <c r="BO20" s="80"/>
      <c r="BP20" s="80"/>
      <c r="BQ20" s="80"/>
      <c r="BR20" s="80"/>
      <c r="BS20" s="80"/>
      <c r="BT20" s="80"/>
      <c r="BU20" s="80"/>
      <c r="BV20" s="80"/>
      <c r="BW20" s="80"/>
      <c r="BX20" s="80"/>
      <c r="BY20" s="80"/>
      <c r="BZ20" s="80"/>
      <c r="CA20" s="80"/>
      <c r="CB20" s="80"/>
      <c r="CC20" s="80"/>
      <c r="CD20" s="80"/>
      <c r="CE20" s="80"/>
      <c r="CF20" s="80"/>
      <c r="CG20" s="80"/>
      <c r="CH20" s="80"/>
      <c r="CI20" s="80"/>
      <c r="CJ20" s="80"/>
      <c r="CK20" s="80"/>
      <c r="CL20" s="80"/>
      <c r="CM20" s="80"/>
      <c r="CN20" s="80"/>
      <c r="CO20" s="80"/>
      <c r="CP20" s="80"/>
      <c r="CQ20" s="80"/>
      <c r="CR20" s="80"/>
      <c r="CS20" s="80"/>
      <c r="CT20" s="80"/>
      <c r="CU20" s="80"/>
      <c r="CV20" s="80"/>
      <c r="CW20" s="80"/>
      <c r="CX20" s="80"/>
      <c r="CY20" s="80"/>
      <c r="CZ20" s="80"/>
      <c r="DA20" s="80"/>
      <c r="DB20" s="80"/>
      <c r="DC20" s="80"/>
      <c r="DD20" s="80"/>
      <c r="DE20" s="80"/>
      <c r="DF20" s="80"/>
      <c r="DG20" s="80"/>
      <c r="DH20" s="80"/>
      <c r="DI20" s="80"/>
      <c r="DJ20" s="80"/>
      <c r="DK20" s="80"/>
      <c r="DL20" s="80"/>
      <c r="DM20" s="80"/>
      <c r="DN20" s="80"/>
      <c r="DO20" s="80"/>
      <c r="DP20" s="80"/>
      <c r="DQ20" s="80"/>
      <c r="DR20" s="80"/>
      <c r="DS20" s="80"/>
      <c r="DT20" s="80"/>
      <c r="DU20" s="80"/>
      <c r="DV20" s="80"/>
      <c r="DW20" s="80"/>
      <c r="DX20" s="80"/>
      <c r="DY20" s="80"/>
      <c r="DZ20" s="80"/>
      <c r="EA20" s="80"/>
      <c r="EB20" s="80"/>
      <c r="EC20" s="80"/>
      <c r="ED20" s="80"/>
      <c r="EE20" s="80"/>
      <c r="EF20" s="80"/>
      <c r="EG20" s="80"/>
      <c r="EH20" s="80"/>
      <c r="EI20" s="80"/>
      <c r="EJ20" s="80"/>
      <c r="EK20" s="80"/>
      <c r="EL20" s="80"/>
      <c r="EM20" s="80"/>
      <c r="EN20" s="80"/>
      <c r="EO20" s="80"/>
      <c r="EP20" s="80"/>
      <c r="EQ20" s="80"/>
      <c r="ER20" s="80"/>
      <c r="ES20" s="80"/>
      <c r="ET20" s="80"/>
      <c r="EU20" s="80"/>
      <c r="EV20" s="80"/>
      <c r="EW20" s="80"/>
      <c r="EX20" s="80"/>
      <c r="EY20" s="80"/>
      <c r="EZ20" s="80"/>
      <c r="FA20" s="80"/>
      <c r="FB20" s="80"/>
      <c r="FC20" s="80"/>
      <c r="FD20" s="80"/>
      <c r="FE20" s="80"/>
      <c r="FF20" s="80"/>
      <c r="FG20" s="80"/>
      <c r="FH20" s="80"/>
      <c r="FI20" s="80"/>
      <c r="FJ20" s="80"/>
      <c r="FK20" s="80"/>
      <c r="FL20" s="80"/>
      <c r="FM20" s="80"/>
      <c r="FN20" s="80"/>
      <c r="FO20" s="80"/>
      <c r="FP20" s="80"/>
      <c r="FQ20" s="80"/>
      <c r="FR20" s="80"/>
      <c r="FS20" s="80"/>
      <c r="FT20" s="80"/>
      <c r="FU20" s="80"/>
      <c r="FV20" s="80"/>
      <c r="FW20" s="80"/>
      <c r="FX20" s="80"/>
      <c r="FY20" s="80"/>
      <c r="FZ20" s="80"/>
      <c r="GA20" s="80"/>
      <c r="GB20" s="80"/>
      <c r="GC20" s="80"/>
      <c r="GD20" s="80"/>
      <c r="GE20" s="80"/>
      <c r="GF20" s="80"/>
      <c r="GG20" s="80"/>
      <c r="GH20" s="80"/>
      <c r="GI20" s="80"/>
      <c r="GJ20" s="80"/>
      <c r="GK20" s="80"/>
      <c r="GL20" s="80"/>
      <c r="GM20" s="80"/>
      <c r="GN20" s="80"/>
      <c r="GO20" s="80"/>
      <c r="GP20" s="80"/>
      <c r="GQ20" s="80"/>
      <c r="GR20" s="80"/>
      <c r="GS20" s="80"/>
      <c r="GT20" s="80"/>
      <c r="GU20" s="80"/>
      <c r="GV20" s="80"/>
      <c r="GW20" s="80"/>
      <c r="GX20" s="80"/>
      <c r="GY20" s="80"/>
      <c r="GZ20" s="80"/>
      <c r="HA20" s="80"/>
      <c r="HB20" s="80"/>
      <c r="HC20" s="80"/>
      <c r="HD20" s="80"/>
      <c r="HE20" s="80"/>
      <c r="HF20" s="80"/>
      <c r="HG20" s="80"/>
      <c r="HH20" s="80"/>
      <c r="HI20" s="80"/>
      <c r="HJ20" s="80"/>
      <c r="HK20" s="80"/>
      <c r="HL20" s="80"/>
      <c r="HM20" s="80"/>
      <c r="HN20" s="80"/>
      <c r="HO20" s="80"/>
      <c r="HP20" s="80"/>
      <c r="HQ20" s="80"/>
      <c r="HR20" s="80"/>
      <c r="HS20" s="80"/>
      <c r="HT20" s="80"/>
      <c r="HU20" s="80"/>
      <c r="HV20" s="80"/>
      <c r="HW20" s="80"/>
      <c r="HX20" s="80"/>
      <c r="HY20" s="80"/>
      <c r="HZ20" s="80"/>
      <c r="IA20" s="80"/>
      <c r="IB20" s="80"/>
      <c r="IC20" s="80"/>
      <c r="ID20" s="80"/>
      <c r="IE20" s="80"/>
      <c r="IF20" s="80"/>
      <c r="IG20" s="80"/>
      <c r="IH20" s="80"/>
      <c r="II20" s="80"/>
      <c r="IJ20" s="80"/>
    </row>
    <row r="21" spans="1:244" s="96" customFormat="1" ht="21" x14ac:dyDescent="0.3">
      <c r="A21" s="707"/>
      <c r="B21" s="707"/>
      <c r="C21" s="371"/>
      <c r="D21" s="369">
        <f>O15</f>
        <v>50</v>
      </c>
      <c r="E21" s="365" t="s">
        <v>98</v>
      </c>
      <c r="F21" s="370">
        <f>M15</f>
        <v>32</v>
      </c>
      <c r="G21" s="369">
        <f>O17</f>
        <v>40</v>
      </c>
      <c r="H21" s="365" t="s">
        <v>98</v>
      </c>
      <c r="I21" s="370">
        <f>M17</f>
        <v>50</v>
      </c>
      <c r="J21" s="369">
        <f>O19</f>
        <v>62</v>
      </c>
      <c r="K21" s="365" t="s">
        <v>98</v>
      </c>
      <c r="L21" s="370">
        <f>M19</f>
        <v>52</v>
      </c>
      <c r="M21" s="710"/>
      <c r="N21" s="710"/>
      <c r="O21" s="710"/>
      <c r="P21" s="712"/>
      <c r="Q21" s="712"/>
      <c r="R21" s="269">
        <f>D21+G21+J21</f>
        <v>152</v>
      </c>
      <c r="S21" s="269">
        <f>F21+I21+L21</f>
        <v>134</v>
      </c>
      <c r="T21" s="703"/>
      <c r="U21" s="704"/>
      <c r="V21" s="705"/>
      <c r="W21" s="74"/>
      <c r="X21" s="100"/>
      <c r="Y21" s="100"/>
      <c r="Z21" s="101"/>
      <c r="AA21" s="78"/>
      <c r="AB21" s="78"/>
      <c r="AC21" s="78"/>
      <c r="AD21" s="78"/>
      <c r="AE21" s="78"/>
      <c r="AF21" s="78"/>
      <c r="AG21" s="78"/>
      <c r="AH21" s="78"/>
      <c r="AI21" s="78"/>
      <c r="AJ21" s="78"/>
      <c r="AK21" s="78"/>
      <c r="AL21" s="78"/>
      <c r="AM21" s="78"/>
      <c r="AN21" s="78"/>
      <c r="AO21" s="78"/>
      <c r="AP21" s="78"/>
      <c r="AQ21" s="78"/>
      <c r="AR21" s="78"/>
      <c r="AS21" s="78"/>
      <c r="AT21" s="78"/>
      <c r="AU21" s="78"/>
      <c r="AV21" s="78"/>
      <c r="AW21" s="78"/>
      <c r="AX21" s="78"/>
      <c r="AY21" s="78"/>
      <c r="AZ21" s="78"/>
      <c r="BA21" s="78"/>
      <c r="BB21" s="78"/>
      <c r="BC21" s="78"/>
      <c r="BD21" s="78"/>
      <c r="BE21" s="78"/>
      <c r="BF21" s="78"/>
      <c r="BG21" s="78"/>
      <c r="BH21" s="78"/>
      <c r="BI21" s="78"/>
      <c r="BJ21" s="78"/>
      <c r="BK21" s="78"/>
      <c r="BL21" s="78"/>
      <c r="BM21" s="78"/>
      <c r="BN21" s="78"/>
      <c r="BO21" s="78"/>
      <c r="BP21" s="78"/>
      <c r="BQ21" s="78"/>
      <c r="BR21" s="78"/>
      <c r="BS21" s="78"/>
      <c r="BT21" s="78"/>
      <c r="BU21" s="78"/>
      <c r="BV21" s="78"/>
      <c r="BW21" s="78"/>
      <c r="BX21" s="78"/>
      <c r="BY21" s="78"/>
      <c r="BZ21" s="78"/>
      <c r="CA21" s="78"/>
      <c r="CB21" s="78"/>
      <c r="CC21" s="78"/>
      <c r="CD21" s="78"/>
      <c r="CE21" s="78"/>
      <c r="CF21" s="78"/>
      <c r="CG21" s="78"/>
      <c r="CH21" s="78"/>
      <c r="CI21" s="78"/>
      <c r="CJ21" s="78"/>
      <c r="CK21" s="78"/>
      <c r="CL21" s="78"/>
      <c r="CM21" s="78"/>
      <c r="CN21" s="78"/>
      <c r="CO21" s="78"/>
      <c r="CP21" s="78"/>
      <c r="CQ21" s="78"/>
      <c r="CR21" s="78"/>
      <c r="CS21" s="78"/>
      <c r="CT21" s="78"/>
      <c r="CU21" s="78"/>
      <c r="CV21" s="78"/>
      <c r="CW21" s="78"/>
      <c r="CX21" s="78"/>
      <c r="CY21" s="78"/>
      <c r="CZ21" s="78"/>
      <c r="DA21" s="78"/>
      <c r="DB21" s="78"/>
      <c r="DC21" s="78"/>
      <c r="DD21" s="78"/>
      <c r="DE21" s="78"/>
      <c r="DF21" s="78"/>
      <c r="DG21" s="78"/>
      <c r="DH21" s="78"/>
      <c r="DI21" s="78"/>
      <c r="DJ21" s="78"/>
      <c r="DK21" s="78"/>
      <c r="DL21" s="78"/>
      <c r="DM21" s="78"/>
      <c r="DN21" s="78"/>
      <c r="DO21" s="78"/>
      <c r="DP21" s="78"/>
      <c r="DQ21" s="78"/>
      <c r="DR21" s="78"/>
      <c r="DS21" s="78"/>
      <c r="DT21" s="78"/>
      <c r="DU21" s="78"/>
      <c r="DV21" s="78"/>
      <c r="DW21" s="78"/>
      <c r="DX21" s="78"/>
      <c r="DY21" s="78"/>
      <c r="DZ21" s="78"/>
      <c r="EA21" s="78"/>
      <c r="EB21" s="78"/>
      <c r="EC21" s="78"/>
      <c r="ED21" s="78"/>
      <c r="EE21" s="78"/>
      <c r="EF21" s="78"/>
      <c r="EG21" s="78"/>
      <c r="EH21" s="78"/>
      <c r="EI21" s="78"/>
      <c r="EJ21" s="78"/>
      <c r="EK21" s="78"/>
      <c r="EL21" s="78"/>
      <c r="EM21" s="78"/>
      <c r="EN21" s="78"/>
      <c r="EO21" s="78"/>
      <c r="EP21" s="78"/>
      <c r="EQ21" s="78"/>
      <c r="ER21" s="78"/>
      <c r="ES21" s="78"/>
      <c r="ET21" s="78"/>
      <c r="EU21" s="78"/>
      <c r="EV21" s="78"/>
      <c r="EW21" s="78"/>
      <c r="EX21" s="78"/>
      <c r="EY21" s="78"/>
      <c r="EZ21" s="78"/>
      <c r="FA21" s="78"/>
      <c r="FB21" s="78"/>
      <c r="FC21" s="78"/>
      <c r="FD21" s="78"/>
      <c r="FE21" s="78"/>
      <c r="FF21" s="78"/>
      <c r="FG21" s="78"/>
      <c r="FH21" s="78"/>
      <c r="FI21" s="78"/>
      <c r="FJ21" s="78"/>
      <c r="FK21" s="78"/>
      <c r="FL21" s="78"/>
      <c r="FM21" s="78"/>
      <c r="FN21" s="78"/>
      <c r="FO21" s="78"/>
      <c r="FP21" s="78"/>
      <c r="FQ21" s="78"/>
      <c r="FR21" s="78"/>
      <c r="FS21" s="78"/>
      <c r="FT21" s="78"/>
      <c r="FU21" s="78"/>
      <c r="FV21" s="78"/>
      <c r="FW21" s="78"/>
      <c r="FX21" s="78"/>
      <c r="FY21" s="78"/>
      <c r="FZ21" s="78"/>
      <c r="GA21" s="78"/>
      <c r="GB21" s="78"/>
      <c r="GC21" s="78"/>
      <c r="GD21" s="78"/>
      <c r="GE21" s="78"/>
      <c r="GF21" s="78"/>
      <c r="GG21" s="78"/>
      <c r="GH21" s="78"/>
      <c r="GI21" s="78"/>
      <c r="GJ21" s="78"/>
      <c r="GK21" s="78"/>
      <c r="GL21" s="78"/>
      <c r="GM21" s="78"/>
      <c r="GN21" s="78"/>
      <c r="GO21" s="78"/>
      <c r="GP21" s="78"/>
      <c r="GQ21" s="78"/>
      <c r="GR21" s="78"/>
      <c r="GS21" s="78"/>
      <c r="GT21" s="78"/>
      <c r="GU21" s="78"/>
      <c r="GV21" s="78"/>
      <c r="GW21" s="78"/>
      <c r="GX21" s="78"/>
      <c r="GY21" s="78"/>
      <c r="GZ21" s="78"/>
      <c r="HA21" s="78"/>
      <c r="HB21" s="78"/>
      <c r="HC21" s="78"/>
      <c r="HD21" s="78"/>
      <c r="HE21" s="78"/>
      <c r="HF21" s="78"/>
      <c r="HG21" s="78"/>
      <c r="HH21" s="78"/>
      <c r="HI21" s="78"/>
      <c r="HJ21" s="78"/>
      <c r="HK21" s="78"/>
      <c r="HL21" s="78"/>
      <c r="HM21" s="78"/>
      <c r="HN21" s="78"/>
      <c r="HO21" s="78"/>
      <c r="HP21" s="78"/>
      <c r="HQ21" s="78"/>
      <c r="HR21" s="78"/>
      <c r="HS21" s="78"/>
      <c r="HT21" s="78"/>
      <c r="HU21" s="78"/>
      <c r="HV21" s="78"/>
      <c r="HW21" s="78"/>
      <c r="HX21" s="78"/>
      <c r="HY21" s="78"/>
      <c r="HZ21" s="78"/>
      <c r="IA21" s="78"/>
      <c r="IB21" s="78"/>
      <c r="IC21" s="78"/>
      <c r="ID21" s="78"/>
      <c r="IE21" s="78"/>
      <c r="IF21" s="78"/>
      <c r="IG21" s="78"/>
      <c r="IH21" s="78"/>
      <c r="II21" s="78"/>
      <c r="IJ21" s="78"/>
    </row>
    <row r="22" spans="1:244" s="96" customFormat="1" x14ac:dyDescent="0.25">
      <c r="A22" s="97"/>
      <c r="B22" s="97"/>
      <c r="C22" s="97"/>
      <c r="D22" s="98"/>
      <c r="E22" s="97"/>
      <c r="F22" s="98"/>
      <c r="G22" s="98"/>
      <c r="H22" s="97"/>
      <c r="I22" s="98"/>
      <c r="J22" s="98"/>
      <c r="K22" s="97"/>
      <c r="L22" s="98"/>
      <c r="M22" s="98"/>
      <c r="N22" s="97"/>
      <c r="O22" s="98"/>
      <c r="P22" s="98"/>
      <c r="Q22" s="98"/>
      <c r="R22" s="98"/>
      <c r="S22" s="98"/>
      <c r="T22" s="630"/>
      <c r="U22" s="630"/>
      <c r="V22" s="97"/>
      <c r="W22" s="105"/>
      <c r="X22" s="106"/>
      <c r="Y22" s="106"/>
      <c r="Z22" s="107"/>
    </row>
    <row r="23" spans="1:244" s="109" customFormat="1" ht="18" x14ac:dyDescent="0.25">
      <c r="A23" s="102"/>
      <c r="B23" s="103" t="s">
        <v>99</v>
      </c>
      <c r="C23" s="102"/>
      <c r="D23" s="104"/>
      <c r="E23" s="102"/>
      <c r="F23" s="104"/>
      <c r="G23" s="104"/>
      <c r="H23" s="102"/>
      <c r="I23" s="104"/>
      <c r="J23" s="104"/>
      <c r="K23" s="102"/>
      <c r="L23" s="104"/>
      <c r="M23" s="104"/>
      <c r="N23" s="102"/>
      <c r="O23" s="104"/>
      <c r="P23" s="104"/>
      <c r="Q23" s="104"/>
      <c r="R23" s="104"/>
      <c r="S23" s="104"/>
      <c r="T23" s="102"/>
      <c r="U23" s="102"/>
      <c r="V23" s="102"/>
      <c r="W23" s="105"/>
      <c r="X23" s="106"/>
      <c r="Y23" s="106"/>
      <c r="Z23" s="107"/>
      <c r="AA23" s="96"/>
      <c r="AB23" s="96"/>
      <c r="AC23" s="96"/>
      <c r="AD23" s="96"/>
      <c r="AE23" s="96"/>
      <c r="AF23" s="96"/>
      <c r="AG23" s="96"/>
      <c r="AH23" s="96"/>
      <c r="AI23" s="96"/>
      <c r="AJ23" s="96"/>
      <c r="AK23" s="96"/>
      <c r="AL23" s="96"/>
      <c r="AM23" s="96"/>
      <c r="AN23" s="96"/>
      <c r="AO23" s="96"/>
      <c r="AP23" s="96"/>
      <c r="AQ23" s="96"/>
      <c r="AR23" s="96"/>
      <c r="AS23" s="96"/>
      <c r="AT23" s="96"/>
      <c r="AU23" s="96"/>
      <c r="AV23" s="96"/>
      <c r="AW23" s="96"/>
      <c r="AX23" s="96"/>
      <c r="AY23" s="96"/>
      <c r="AZ23" s="96"/>
      <c r="BA23" s="96"/>
      <c r="BB23" s="96"/>
      <c r="BC23" s="96"/>
      <c r="BD23" s="96"/>
      <c r="BE23" s="96"/>
      <c r="BF23" s="96"/>
      <c r="BG23" s="96"/>
      <c r="BH23" s="96"/>
      <c r="BI23" s="96"/>
      <c r="BJ23" s="96"/>
      <c r="BK23" s="96"/>
      <c r="BL23" s="96"/>
      <c r="BM23" s="96"/>
      <c r="BN23" s="96"/>
      <c r="BO23" s="96"/>
      <c r="BP23" s="96"/>
      <c r="BQ23" s="96"/>
      <c r="BR23" s="96"/>
      <c r="BS23" s="96"/>
      <c r="BT23" s="96"/>
      <c r="BU23" s="96"/>
      <c r="BV23" s="96"/>
      <c r="BW23" s="96"/>
      <c r="BX23" s="96"/>
      <c r="BY23" s="96"/>
      <c r="BZ23" s="96"/>
      <c r="CA23" s="96"/>
      <c r="CB23" s="96"/>
      <c r="CC23" s="96"/>
      <c r="CD23" s="96"/>
      <c r="CE23" s="96"/>
      <c r="CF23" s="96"/>
      <c r="CG23" s="96"/>
      <c r="CH23" s="96"/>
      <c r="CI23" s="96"/>
      <c r="CJ23" s="96"/>
      <c r="CK23" s="96"/>
      <c r="CL23" s="96"/>
      <c r="CM23" s="96"/>
      <c r="CN23" s="96"/>
      <c r="CO23" s="96"/>
      <c r="CP23" s="96"/>
      <c r="CQ23" s="96"/>
      <c r="CR23" s="96"/>
      <c r="CS23" s="96"/>
      <c r="CT23" s="96"/>
      <c r="CU23" s="96"/>
      <c r="CV23" s="96"/>
      <c r="CW23" s="96"/>
      <c r="CX23" s="96"/>
      <c r="CY23" s="96"/>
      <c r="CZ23" s="96"/>
      <c r="DA23" s="96"/>
      <c r="DB23" s="96"/>
      <c r="DC23" s="96"/>
      <c r="DD23" s="96"/>
      <c r="DE23" s="96"/>
      <c r="DF23" s="96"/>
      <c r="DG23" s="96"/>
      <c r="DH23" s="96"/>
      <c r="DI23" s="96"/>
      <c r="DJ23" s="96"/>
      <c r="DK23" s="96"/>
      <c r="DL23" s="96"/>
      <c r="DM23" s="96"/>
      <c r="DN23" s="96"/>
      <c r="DO23" s="96"/>
      <c r="DP23" s="96"/>
      <c r="DQ23" s="96"/>
      <c r="DR23" s="96"/>
      <c r="DS23" s="96"/>
      <c r="DT23" s="96"/>
      <c r="DU23" s="96"/>
      <c r="DV23" s="96"/>
      <c r="DW23" s="96"/>
      <c r="DX23" s="96"/>
      <c r="DY23" s="96"/>
      <c r="DZ23" s="96"/>
      <c r="EA23" s="96"/>
      <c r="EB23" s="96"/>
      <c r="EC23" s="96"/>
      <c r="ED23" s="96"/>
      <c r="EE23" s="96"/>
      <c r="EF23" s="96"/>
      <c r="EG23" s="96"/>
      <c r="EH23" s="96"/>
      <c r="EI23" s="96"/>
      <c r="EJ23" s="96"/>
      <c r="EK23" s="96"/>
      <c r="EL23" s="96"/>
      <c r="EM23" s="96"/>
      <c r="EN23" s="96"/>
      <c r="EO23" s="96"/>
      <c r="EP23" s="96"/>
      <c r="EQ23" s="96"/>
      <c r="ER23" s="96"/>
      <c r="ES23" s="96"/>
      <c r="ET23" s="96"/>
      <c r="EU23" s="96"/>
      <c r="EV23" s="96"/>
      <c r="EW23" s="96"/>
      <c r="EX23" s="96"/>
      <c r="EY23" s="96"/>
      <c r="EZ23" s="96"/>
      <c r="FA23" s="96"/>
      <c r="FB23" s="96"/>
      <c r="FC23" s="96"/>
      <c r="FD23" s="96"/>
      <c r="FE23" s="96"/>
      <c r="FF23" s="96"/>
      <c r="FG23" s="96"/>
      <c r="FH23" s="96"/>
      <c r="FI23" s="96"/>
      <c r="FJ23" s="96"/>
      <c r="FK23" s="96"/>
      <c r="FL23" s="96"/>
      <c r="FM23" s="96"/>
      <c r="FN23" s="96"/>
      <c r="FO23" s="96"/>
      <c r="FP23" s="96"/>
      <c r="FQ23" s="96"/>
      <c r="FR23" s="96"/>
      <c r="FS23" s="96"/>
      <c r="FT23" s="96"/>
      <c r="FU23" s="96"/>
      <c r="FV23" s="96"/>
      <c r="FW23" s="96"/>
      <c r="FX23" s="96"/>
      <c r="FY23" s="96"/>
      <c r="FZ23" s="96"/>
      <c r="GA23" s="96"/>
      <c r="GB23" s="96"/>
      <c r="GC23" s="96"/>
      <c r="GD23" s="96"/>
      <c r="GE23" s="96"/>
      <c r="GF23" s="96"/>
      <c r="GG23" s="96"/>
      <c r="GH23" s="96"/>
      <c r="GI23" s="96"/>
      <c r="GJ23" s="96"/>
      <c r="GK23" s="96"/>
      <c r="GL23" s="96"/>
      <c r="GM23" s="96"/>
      <c r="GN23" s="96"/>
      <c r="GO23" s="96"/>
      <c r="GP23" s="96"/>
      <c r="GQ23" s="96"/>
      <c r="GR23" s="96"/>
      <c r="GS23" s="96"/>
      <c r="GT23" s="96"/>
      <c r="GU23" s="96"/>
      <c r="GV23" s="96"/>
      <c r="GW23" s="96"/>
      <c r="GX23" s="96"/>
      <c r="GY23" s="96"/>
      <c r="GZ23" s="96"/>
      <c r="HA23" s="96"/>
      <c r="HB23" s="96"/>
      <c r="HC23" s="96"/>
      <c r="HD23" s="96"/>
      <c r="HE23" s="96"/>
      <c r="HF23" s="96"/>
      <c r="HG23" s="96"/>
      <c r="HH23" s="96"/>
      <c r="HI23" s="96"/>
      <c r="HJ23" s="96"/>
      <c r="HK23" s="96"/>
      <c r="HL23" s="96"/>
      <c r="HM23" s="96"/>
      <c r="HN23" s="96"/>
      <c r="HO23" s="96"/>
      <c r="HP23" s="96"/>
      <c r="HQ23" s="96"/>
      <c r="HR23" s="96"/>
      <c r="HS23" s="96"/>
      <c r="HT23" s="96"/>
      <c r="HU23" s="96"/>
      <c r="HV23" s="96"/>
      <c r="HW23" s="96"/>
      <c r="HX23" s="96"/>
      <c r="HY23" s="96"/>
      <c r="HZ23" s="96"/>
      <c r="IA23" s="96"/>
      <c r="IB23" s="96"/>
      <c r="IC23" s="96"/>
      <c r="ID23" s="96"/>
      <c r="IE23" s="96"/>
      <c r="IF23" s="96"/>
      <c r="IG23" s="96"/>
      <c r="IH23" s="96"/>
      <c r="II23" s="96"/>
      <c r="IJ23" s="96"/>
    </row>
    <row r="24" spans="1:244" s="109" customFormat="1" ht="18" x14ac:dyDescent="0.25">
      <c r="A24" s="102"/>
      <c r="B24" s="108" t="s">
        <v>100</v>
      </c>
      <c r="C24" s="102"/>
      <c r="D24" s="104"/>
      <c r="E24" s="102"/>
      <c r="F24" s="104"/>
      <c r="G24" s="104"/>
      <c r="H24" s="102"/>
      <c r="I24" s="104"/>
      <c r="J24" s="104"/>
      <c r="K24" s="102"/>
      <c r="L24" s="104"/>
      <c r="M24" s="104"/>
      <c r="N24" s="102"/>
      <c r="O24" s="104"/>
      <c r="P24" s="104"/>
      <c r="Q24" s="104"/>
      <c r="R24" s="104"/>
      <c r="S24" s="104"/>
      <c r="T24" s="102"/>
      <c r="U24" s="102"/>
      <c r="V24" s="102"/>
      <c r="W24" s="105"/>
      <c r="X24" s="106"/>
      <c r="Y24" s="106"/>
      <c r="Z24" s="107"/>
      <c r="AA24" s="96"/>
      <c r="AB24" s="96"/>
      <c r="AC24" s="96"/>
      <c r="AD24" s="96"/>
      <c r="AE24" s="96"/>
      <c r="AF24" s="96"/>
      <c r="AG24" s="96"/>
      <c r="AH24" s="96"/>
      <c r="AI24" s="96"/>
      <c r="AJ24" s="96"/>
      <c r="AK24" s="96"/>
      <c r="AL24" s="96"/>
      <c r="AM24" s="96"/>
      <c r="AN24" s="96"/>
      <c r="AO24" s="96"/>
      <c r="AP24" s="96"/>
      <c r="AQ24" s="96"/>
      <c r="AR24" s="96"/>
      <c r="AS24" s="96"/>
      <c r="AT24" s="96"/>
      <c r="AU24" s="96"/>
      <c r="AV24" s="96"/>
      <c r="AW24" s="96"/>
      <c r="AX24" s="96"/>
      <c r="AY24" s="96"/>
      <c r="AZ24" s="96"/>
      <c r="BA24" s="96"/>
      <c r="BB24" s="96"/>
      <c r="BC24" s="96"/>
      <c r="BD24" s="96"/>
      <c r="BE24" s="96"/>
      <c r="BF24" s="96"/>
      <c r="BG24" s="96"/>
      <c r="BH24" s="96"/>
      <c r="BI24" s="96"/>
      <c r="BJ24" s="96"/>
      <c r="BK24" s="96"/>
      <c r="BL24" s="96"/>
      <c r="BM24" s="96"/>
      <c r="BN24" s="96"/>
      <c r="BO24" s="96"/>
      <c r="BP24" s="96"/>
      <c r="BQ24" s="96"/>
      <c r="BR24" s="96"/>
      <c r="BS24" s="96"/>
      <c r="BT24" s="96"/>
      <c r="BU24" s="96"/>
      <c r="BV24" s="96"/>
      <c r="BW24" s="96"/>
      <c r="BX24" s="96"/>
      <c r="BY24" s="96"/>
      <c r="BZ24" s="96"/>
      <c r="CA24" s="96"/>
      <c r="CB24" s="96"/>
      <c r="CC24" s="96"/>
      <c r="CD24" s="96"/>
      <c r="CE24" s="96"/>
      <c r="CF24" s="96"/>
      <c r="CG24" s="96"/>
      <c r="CH24" s="96"/>
      <c r="CI24" s="96"/>
      <c r="CJ24" s="96"/>
      <c r="CK24" s="96"/>
      <c r="CL24" s="96"/>
      <c r="CM24" s="96"/>
      <c r="CN24" s="96"/>
      <c r="CO24" s="96"/>
      <c r="CP24" s="96"/>
      <c r="CQ24" s="96"/>
      <c r="CR24" s="96"/>
      <c r="CS24" s="96"/>
      <c r="CT24" s="96"/>
      <c r="CU24" s="96"/>
      <c r="CV24" s="96"/>
      <c r="CW24" s="96"/>
      <c r="CX24" s="96"/>
      <c r="CY24" s="96"/>
      <c r="CZ24" s="96"/>
      <c r="DA24" s="96"/>
      <c r="DB24" s="96"/>
      <c r="DC24" s="96"/>
      <c r="DD24" s="96"/>
      <c r="DE24" s="96"/>
      <c r="DF24" s="96"/>
      <c r="DG24" s="96"/>
      <c r="DH24" s="96"/>
      <c r="DI24" s="96"/>
      <c r="DJ24" s="96"/>
      <c r="DK24" s="96"/>
      <c r="DL24" s="96"/>
      <c r="DM24" s="96"/>
      <c r="DN24" s="96"/>
      <c r="DO24" s="96"/>
      <c r="DP24" s="96"/>
      <c r="DQ24" s="96"/>
      <c r="DR24" s="96"/>
      <c r="DS24" s="96"/>
      <c r="DT24" s="96"/>
      <c r="DU24" s="96"/>
      <c r="DV24" s="96"/>
      <c r="DW24" s="96"/>
      <c r="DX24" s="96"/>
      <c r="DY24" s="96"/>
      <c r="DZ24" s="96"/>
      <c r="EA24" s="96"/>
      <c r="EB24" s="96"/>
      <c r="EC24" s="96"/>
      <c r="ED24" s="96"/>
      <c r="EE24" s="96"/>
      <c r="EF24" s="96"/>
      <c r="EG24" s="96"/>
      <c r="EH24" s="96"/>
      <c r="EI24" s="96"/>
      <c r="EJ24" s="96"/>
      <c r="EK24" s="96"/>
      <c r="EL24" s="96"/>
      <c r="EM24" s="96"/>
      <c r="EN24" s="96"/>
      <c r="EO24" s="96"/>
      <c r="EP24" s="96"/>
      <c r="EQ24" s="96"/>
      <c r="ER24" s="96"/>
      <c r="ES24" s="96"/>
      <c r="ET24" s="96"/>
      <c r="EU24" s="96"/>
      <c r="EV24" s="96"/>
      <c r="EW24" s="96"/>
      <c r="EX24" s="96"/>
      <c r="EY24" s="96"/>
      <c r="EZ24" s="96"/>
      <c r="FA24" s="96"/>
      <c r="FB24" s="96"/>
      <c r="FC24" s="96"/>
      <c r="FD24" s="96"/>
      <c r="FE24" s="96"/>
      <c r="FF24" s="96"/>
      <c r="FG24" s="96"/>
      <c r="FH24" s="96"/>
      <c r="FI24" s="96"/>
      <c r="FJ24" s="96"/>
      <c r="FK24" s="96"/>
      <c r="FL24" s="96"/>
      <c r="FM24" s="96"/>
      <c r="FN24" s="96"/>
      <c r="FO24" s="96"/>
      <c r="FP24" s="96"/>
      <c r="FQ24" s="96"/>
      <c r="FR24" s="96"/>
      <c r="FS24" s="96"/>
      <c r="FT24" s="96"/>
      <c r="FU24" s="96"/>
      <c r="FV24" s="96"/>
      <c r="FW24" s="96"/>
      <c r="FX24" s="96"/>
      <c r="FY24" s="96"/>
      <c r="FZ24" s="96"/>
      <c r="GA24" s="96"/>
      <c r="GB24" s="96"/>
      <c r="GC24" s="96"/>
      <c r="GD24" s="96"/>
      <c r="GE24" s="96"/>
      <c r="GF24" s="96"/>
      <c r="GG24" s="96"/>
      <c r="GH24" s="96"/>
      <c r="GI24" s="96"/>
      <c r="GJ24" s="96"/>
      <c r="GK24" s="96"/>
      <c r="GL24" s="96"/>
      <c r="GM24" s="96"/>
      <c r="GN24" s="96"/>
      <c r="GO24" s="96"/>
      <c r="GP24" s="96"/>
      <c r="GQ24" s="96"/>
      <c r="GR24" s="96"/>
      <c r="GS24" s="96"/>
      <c r="GT24" s="96"/>
      <c r="GU24" s="96"/>
      <c r="GV24" s="96"/>
      <c r="GW24" s="96"/>
      <c r="GX24" s="96"/>
      <c r="GY24" s="96"/>
      <c r="GZ24" s="96"/>
      <c r="HA24" s="96"/>
      <c r="HB24" s="96"/>
      <c r="HC24" s="96"/>
      <c r="HD24" s="96"/>
      <c r="HE24" s="96"/>
      <c r="HF24" s="96"/>
      <c r="HG24" s="96"/>
      <c r="HH24" s="96"/>
      <c r="HI24" s="96"/>
      <c r="HJ24" s="96"/>
      <c r="HK24" s="96"/>
      <c r="HL24" s="96"/>
      <c r="HM24" s="96"/>
      <c r="HN24" s="96"/>
      <c r="HO24" s="96"/>
      <c r="HP24" s="96"/>
      <c r="HQ24" s="96"/>
      <c r="HR24" s="96"/>
      <c r="HS24" s="96"/>
      <c r="HT24" s="96"/>
      <c r="HU24" s="96"/>
      <c r="HV24" s="96"/>
      <c r="HW24" s="96"/>
      <c r="HX24" s="96"/>
      <c r="HY24" s="96"/>
      <c r="HZ24" s="96"/>
      <c r="IA24" s="96"/>
      <c r="IB24" s="96"/>
      <c r="IC24" s="96"/>
      <c r="ID24" s="96"/>
      <c r="IE24" s="96"/>
      <c r="IF24" s="96"/>
      <c r="IG24" s="96"/>
      <c r="IH24" s="96"/>
      <c r="II24" s="96"/>
      <c r="IJ24" s="96"/>
    </row>
    <row r="25" spans="1:244" s="109" customFormat="1" ht="18" x14ac:dyDescent="0.25">
      <c r="A25" s="102"/>
      <c r="B25" s="102"/>
      <c r="C25" s="102"/>
      <c r="D25" s="104"/>
      <c r="E25" s="102"/>
      <c r="F25" s="104"/>
      <c r="G25" s="104"/>
      <c r="H25" s="102"/>
      <c r="I25" s="104"/>
      <c r="J25" s="104"/>
      <c r="K25" s="102"/>
      <c r="L25" s="104"/>
      <c r="M25" s="104"/>
      <c r="N25" s="102"/>
      <c r="O25" s="104"/>
      <c r="P25" s="104"/>
      <c r="Q25" s="104"/>
      <c r="R25" s="104"/>
      <c r="S25" s="104"/>
      <c r="T25" s="102"/>
      <c r="U25" s="102"/>
      <c r="V25" s="102"/>
      <c r="W25" s="111"/>
      <c r="X25" s="112"/>
      <c r="Y25" s="112"/>
      <c r="Z25" s="113"/>
    </row>
    <row r="26" spans="1:244" s="109" customFormat="1" x14ac:dyDescent="0.25">
      <c r="A26" s="110"/>
      <c r="B26" s="584" t="s">
        <v>101</v>
      </c>
      <c r="C26" s="584"/>
      <c r="D26" s="584"/>
      <c r="E26" s="584"/>
      <c r="F26" s="584"/>
      <c r="G26" s="584"/>
      <c r="H26" s="584"/>
      <c r="I26" s="584"/>
      <c r="J26" s="584"/>
      <c r="K26" s="584"/>
      <c r="L26" s="584"/>
      <c r="M26" s="584"/>
      <c r="N26" s="584"/>
      <c r="O26" s="584"/>
      <c r="P26" s="584"/>
      <c r="Q26" s="584"/>
      <c r="R26" s="584"/>
      <c r="S26" s="584"/>
      <c r="T26" s="584"/>
      <c r="U26" s="584"/>
      <c r="V26" s="584"/>
    </row>
    <row r="27" spans="1:244" s="109" customFormat="1" ht="22.9" customHeight="1" x14ac:dyDescent="0.25">
      <c r="A27" s="110"/>
      <c r="B27" s="585" t="s">
        <v>513</v>
      </c>
      <c r="C27" s="585"/>
      <c r="D27" s="585"/>
      <c r="E27" s="585"/>
      <c r="F27" s="585"/>
      <c r="G27" s="585"/>
      <c r="H27" s="585"/>
      <c r="I27" s="585"/>
      <c r="J27" s="585"/>
      <c r="K27" s="585"/>
      <c r="L27" s="585"/>
      <c r="M27" s="585"/>
      <c r="N27" s="585"/>
      <c r="O27" s="585"/>
      <c r="P27" s="585"/>
      <c r="Q27" s="585"/>
      <c r="R27" s="585"/>
      <c r="S27" s="585"/>
      <c r="T27" s="585"/>
      <c r="U27" s="585"/>
      <c r="V27" s="585"/>
    </row>
    <row r="28" spans="1:244" s="109" customFormat="1" ht="18" x14ac:dyDescent="0.25">
      <c r="A28" s="110"/>
      <c r="B28" s="585"/>
      <c r="C28" s="585"/>
      <c r="D28" s="585"/>
      <c r="E28" s="585"/>
      <c r="F28" s="585"/>
      <c r="G28" s="585"/>
      <c r="H28" s="585"/>
      <c r="I28" s="585"/>
      <c r="J28" s="585"/>
      <c r="K28" s="585"/>
      <c r="L28" s="585"/>
      <c r="M28" s="585"/>
      <c r="N28" s="585"/>
      <c r="O28" s="585"/>
      <c r="P28" s="585"/>
      <c r="Q28" s="585"/>
      <c r="R28" s="585"/>
      <c r="S28" s="585"/>
      <c r="T28" s="585"/>
      <c r="U28" s="585"/>
      <c r="V28" s="585"/>
      <c r="W28" s="111"/>
    </row>
    <row r="29" spans="1:244" s="109" customFormat="1" ht="18" x14ac:dyDescent="0.25">
      <c r="A29" s="111"/>
      <c r="B29" s="581" t="s">
        <v>511</v>
      </c>
      <c r="C29" s="581"/>
      <c r="D29" s="581"/>
      <c r="E29" s="581"/>
      <c r="F29" s="581"/>
      <c r="G29" s="581"/>
      <c r="H29" s="581"/>
      <c r="I29" s="581"/>
      <c r="J29" s="581"/>
      <c r="K29" s="581"/>
      <c r="L29" s="581"/>
      <c r="M29" s="581"/>
      <c r="N29" s="581"/>
      <c r="O29" s="581"/>
      <c r="P29" s="581"/>
      <c r="Q29" s="581"/>
      <c r="R29" s="581"/>
      <c r="S29" s="581"/>
      <c r="T29" s="581"/>
      <c r="U29" s="581"/>
      <c r="V29" s="581"/>
      <c r="W29" s="111"/>
    </row>
    <row r="30" spans="1:244" s="109" customFormat="1" ht="18" x14ac:dyDescent="0.25">
      <c r="A30" s="111"/>
      <c r="B30" s="581"/>
      <c r="C30" s="581"/>
      <c r="D30" s="581"/>
      <c r="E30" s="581"/>
      <c r="F30" s="581"/>
      <c r="G30" s="581"/>
      <c r="H30" s="581"/>
      <c r="I30" s="581"/>
      <c r="J30" s="581"/>
      <c r="K30" s="581"/>
      <c r="L30" s="581"/>
      <c r="M30" s="581"/>
      <c r="N30" s="581"/>
      <c r="O30" s="581"/>
      <c r="P30" s="581"/>
      <c r="Q30" s="581"/>
      <c r="R30" s="581"/>
      <c r="S30" s="581"/>
      <c r="T30" s="581"/>
      <c r="U30" s="581"/>
      <c r="V30" s="581"/>
      <c r="W30" s="111"/>
    </row>
    <row r="31" spans="1:244" x14ac:dyDescent="0.3">
      <c r="A31" s="111"/>
      <c r="B31" s="581" t="s">
        <v>102</v>
      </c>
      <c r="C31" s="581"/>
      <c r="D31" s="581"/>
      <c r="E31" s="581"/>
      <c r="F31" s="581"/>
      <c r="G31" s="581"/>
      <c r="H31" s="581"/>
      <c r="I31" s="581"/>
      <c r="J31" s="581"/>
      <c r="K31" s="581"/>
      <c r="L31" s="581"/>
      <c r="M31" s="581"/>
      <c r="N31" s="581"/>
      <c r="O31" s="581"/>
      <c r="P31" s="581"/>
      <c r="Q31" s="581"/>
      <c r="R31" s="581"/>
      <c r="S31" s="581"/>
      <c r="T31" s="581"/>
      <c r="U31" s="581"/>
      <c r="V31" s="581"/>
      <c r="W31" s="111"/>
      <c r="X31" s="109"/>
      <c r="Y31" s="109"/>
      <c r="Z31" s="109"/>
      <c r="AA31" s="109"/>
      <c r="AB31" s="109"/>
      <c r="AC31" s="109"/>
      <c r="AD31" s="109"/>
      <c r="AE31" s="109"/>
      <c r="AF31" s="109"/>
      <c r="AG31" s="109"/>
      <c r="AH31" s="109"/>
      <c r="AI31" s="109"/>
      <c r="AJ31" s="109"/>
      <c r="AK31" s="109"/>
      <c r="AL31" s="109"/>
      <c r="AM31" s="109"/>
      <c r="AN31" s="109"/>
      <c r="AO31" s="109"/>
      <c r="AP31" s="109"/>
      <c r="AQ31" s="109"/>
      <c r="AR31" s="109"/>
      <c r="AS31" s="109"/>
      <c r="AT31" s="109"/>
      <c r="AU31" s="109"/>
      <c r="AV31" s="109"/>
      <c r="AW31" s="109"/>
      <c r="AX31" s="109"/>
      <c r="AY31" s="109"/>
      <c r="AZ31" s="109"/>
      <c r="BA31" s="109"/>
      <c r="BB31" s="109"/>
      <c r="BC31" s="109"/>
      <c r="BD31" s="109"/>
      <c r="BE31" s="109"/>
      <c r="BF31" s="109"/>
      <c r="BG31" s="109"/>
      <c r="BH31" s="109"/>
      <c r="BI31" s="109"/>
      <c r="BJ31" s="109"/>
      <c r="BK31" s="109"/>
      <c r="BL31" s="109"/>
      <c r="BM31" s="109"/>
      <c r="BN31" s="109"/>
      <c r="BO31" s="109"/>
      <c r="BP31" s="109"/>
      <c r="BQ31" s="109"/>
      <c r="BR31" s="109"/>
      <c r="BS31" s="109"/>
      <c r="BT31" s="109"/>
      <c r="BU31" s="109"/>
      <c r="BV31" s="109"/>
      <c r="BW31" s="109"/>
      <c r="BX31" s="109"/>
      <c r="BY31" s="109"/>
      <c r="BZ31" s="109"/>
      <c r="CA31" s="109"/>
      <c r="CB31" s="109"/>
      <c r="CC31" s="109"/>
      <c r="CD31" s="109"/>
      <c r="CE31" s="109"/>
      <c r="CF31" s="109"/>
      <c r="CG31" s="109"/>
      <c r="CH31" s="109"/>
      <c r="CI31" s="109"/>
      <c r="CJ31" s="109"/>
      <c r="CK31" s="109"/>
      <c r="CL31" s="109"/>
      <c r="CM31" s="109"/>
      <c r="CN31" s="109"/>
      <c r="CO31" s="109"/>
      <c r="CP31" s="109"/>
      <c r="CQ31" s="109"/>
      <c r="CR31" s="109"/>
      <c r="CS31" s="109"/>
      <c r="CT31" s="109"/>
      <c r="CU31" s="109"/>
      <c r="CV31" s="109"/>
      <c r="CW31" s="109"/>
      <c r="CX31" s="109"/>
      <c r="CY31" s="109"/>
      <c r="CZ31" s="109"/>
      <c r="DA31" s="109"/>
      <c r="DB31" s="109"/>
      <c r="DC31" s="109"/>
      <c r="DD31" s="109"/>
      <c r="DE31" s="109"/>
      <c r="DF31" s="109"/>
      <c r="DG31" s="109"/>
      <c r="DH31" s="109"/>
      <c r="DI31" s="109"/>
      <c r="DJ31" s="109"/>
      <c r="DK31" s="109"/>
      <c r="DL31" s="109"/>
      <c r="DM31" s="109"/>
      <c r="DN31" s="109"/>
      <c r="DO31" s="109"/>
      <c r="DP31" s="109"/>
      <c r="DQ31" s="109"/>
      <c r="DR31" s="109"/>
      <c r="DS31" s="109"/>
      <c r="DT31" s="109"/>
      <c r="DU31" s="109"/>
      <c r="DV31" s="109"/>
      <c r="DW31" s="109"/>
      <c r="DX31" s="109"/>
      <c r="DY31" s="109"/>
      <c r="DZ31" s="109"/>
      <c r="EA31" s="109"/>
      <c r="EB31" s="109"/>
      <c r="EC31" s="109"/>
      <c r="ED31" s="109"/>
      <c r="EE31" s="109"/>
      <c r="EF31" s="109"/>
      <c r="EG31" s="109"/>
      <c r="EH31" s="109"/>
      <c r="EI31" s="109"/>
      <c r="EJ31" s="109"/>
      <c r="EK31" s="109"/>
      <c r="EL31" s="109"/>
      <c r="EM31" s="109"/>
      <c r="EN31" s="109"/>
      <c r="EO31" s="109"/>
      <c r="EP31" s="109"/>
      <c r="EQ31" s="109"/>
      <c r="ER31" s="109"/>
      <c r="ES31" s="109"/>
      <c r="ET31" s="109"/>
      <c r="EU31" s="109"/>
      <c r="EV31" s="109"/>
      <c r="EW31" s="109"/>
      <c r="EX31" s="109"/>
      <c r="EY31" s="109"/>
      <c r="EZ31" s="109"/>
      <c r="FA31" s="109"/>
      <c r="FB31" s="109"/>
      <c r="FC31" s="109"/>
      <c r="FD31" s="109"/>
      <c r="FE31" s="109"/>
      <c r="FF31" s="109"/>
      <c r="FG31" s="109"/>
      <c r="FH31" s="109"/>
      <c r="FI31" s="109"/>
      <c r="FJ31" s="109"/>
      <c r="FK31" s="109"/>
      <c r="FL31" s="109"/>
      <c r="FM31" s="109"/>
      <c r="FN31" s="109"/>
      <c r="FO31" s="109"/>
      <c r="FP31" s="109"/>
      <c r="FQ31" s="109"/>
      <c r="FR31" s="109"/>
      <c r="FS31" s="109"/>
      <c r="FT31" s="109"/>
      <c r="FU31" s="109"/>
      <c r="FV31" s="109"/>
      <c r="FW31" s="109"/>
      <c r="FX31" s="109"/>
      <c r="FY31" s="109"/>
      <c r="FZ31" s="109"/>
      <c r="GA31" s="109"/>
      <c r="GB31" s="109"/>
      <c r="GC31" s="109"/>
      <c r="GD31" s="109"/>
      <c r="GE31" s="109"/>
      <c r="GF31" s="109"/>
      <c r="GG31" s="109"/>
      <c r="GH31" s="109"/>
      <c r="GI31" s="109"/>
      <c r="GJ31" s="109"/>
      <c r="GK31" s="109"/>
      <c r="GL31" s="109"/>
      <c r="GM31" s="109"/>
      <c r="GN31" s="109"/>
      <c r="GO31" s="109"/>
      <c r="GP31" s="109"/>
      <c r="GQ31" s="109"/>
      <c r="GR31" s="109"/>
      <c r="GS31" s="109"/>
      <c r="GT31" s="109"/>
      <c r="GU31" s="109"/>
      <c r="GV31" s="109"/>
      <c r="GW31" s="109"/>
      <c r="GX31" s="109"/>
      <c r="GY31" s="109"/>
      <c r="GZ31" s="109"/>
      <c r="HA31" s="109"/>
      <c r="HB31" s="109"/>
      <c r="HC31" s="109"/>
      <c r="HD31" s="109"/>
      <c r="HE31" s="109"/>
      <c r="HF31" s="109"/>
      <c r="HG31" s="109"/>
      <c r="HH31" s="109"/>
      <c r="HI31" s="109"/>
      <c r="HJ31" s="109"/>
      <c r="HK31" s="109"/>
      <c r="HL31" s="109"/>
      <c r="HM31" s="109"/>
      <c r="HN31" s="109"/>
      <c r="HO31" s="109"/>
      <c r="HP31" s="109"/>
      <c r="HQ31" s="109"/>
      <c r="HR31" s="109"/>
      <c r="HS31" s="109"/>
      <c r="HT31" s="109"/>
      <c r="HU31" s="109"/>
      <c r="HV31" s="109"/>
      <c r="HW31" s="109"/>
      <c r="HX31" s="109"/>
      <c r="HY31" s="109"/>
      <c r="HZ31" s="109"/>
      <c r="IA31" s="109"/>
      <c r="IB31" s="109"/>
      <c r="IC31" s="109"/>
      <c r="ID31" s="109"/>
      <c r="IE31" s="109"/>
      <c r="IF31" s="109"/>
      <c r="IG31" s="109"/>
      <c r="IH31" s="109"/>
      <c r="II31" s="109"/>
      <c r="IJ31" s="109"/>
    </row>
    <row r="32" spans="1:244" x14ac:dyDescent="0.3">
      <c r="B32" s="582"/>
      <c r="C32" s="582"/>
      <c r="D32" s="582"/>
      <c r="E32" s="582"/>
      <c r="F32" s="582"/>
      <c r="G32" s="582"/>
      <c r="H32" s="582"/>
      <c r="I32" s="582"/>
      <c r="J32" s="582"/>
      <c r="K32" s="582"/>
      <c r="L32" s="582"/>
      <c r="M32" s="582"/>
      <c r="N32" s="582"/>
      <c r="O32" s="582"/>
      <c r="P32" s="582"/>
      <c r="Q32" s="582"/>
      <c r="R32" s="582"/>
      <c r="S32" s="582"/>
      <c r="T32" s="582"/>
      <c r="U32" s="582"/>
      <c r="V32" s="582"/>
    </row>
    <row r="33" spans="2:16" x14ac:dyDescent="0.3">
      <c r="B33" s="114" t="s">
        <v>507</v>
      </c>
      <c r="L33" s="76" t="s">
        <v>103</v>
      </c>
      <c r="N33" s="699">
        <v>46112</v>
      </c>
      <c r="O33" s="700"/>
      <c r="P33" s="700"/>
    </row>
    <row r="34" spans="2:16" x14ac:dyDescent="0.3">
      <c r="P34" s="118"/>
    </row>
    <row r="35" spans="2:16" x14ac:dyDescent="0.3">
      <c r="P35" s="118"/>
    </row>
    <row r="36" spans="2:16" x14ac:dyDescent="0.3">
      <c r="P36" s="118"/>
    </row>
    <row r="37" spans="2:16" x14ac:dyDescent="0.3">
      <c r="P37" s="118"/>
    </row>
    <row r="38" spans="2:16" x14ac:dyDescent="0.3">
      <c r="P38" s="118"/>
    </row>
    <row r="39" spans="2:16" x14ac:dyDescent="0.3">
      <c r="P39" s="118"/>
    </row>
    <row r="40" spans="2:16" x14ac:dyDescent="0.3">
      <c r="P40" s="118"/>
    </row>
    <row r="41" spans="2:16" x14ac:dyDescent="0.3">
      <c r="P41" s="118"/>
    </row>
    <row r="42" spans="2:16" x14ac:dyDescent="0.3">
      <c r="P42" s="118"/>
    </row>
    <row r="43" spans="2:16" x14ac:dyDescent="0.3">
      <c r="P43" s="118"/>
    </row>
    <row r="44" spans="2:16" x14ac:dyDescent="0.3">
      <c r="P44" s="118"/>
    </row>
    <row r="45" spans="2:16" x14ac:dyDescent="0.3">
      <c r="P45" s="118"/>
    </row>
    <row r="46" spans="2:16" x14ac:dyDescent="0.3">
      <c r="P46" s="118"/>
    </row>
    <row r="47" spans="2:16" x14ac:dyDescent="0.3">
      <c r="P47" s="118"/>
    </row>
  </sheetData>
  <protectedRanges>
    <protectedRange sqref="G14:G15 I14:I15 J14:J17 L14:L17 M14:M19 O14:O19 B14:B21" name="Oblast1"/>
  </protectedRanges>
  <mergeCells count="58">
    <mergeCell ref="T14:U15"/>
    <mergeCell ref="V14:V15"/>
    <mergeCell ref="T16:U17"/>
    <mergeCell ref="V16:V17"/>
    <mergeCell ref="T18:U19"/>
    <mergeCell ref="R12:S13"/>
    <mergeCell ref="D13:F13"/>
    <mergeCell ref="G13:I13"/>
    <mergeCell ref="J13:L13"/>
    <mergeCell ref="M13:O13"/>
    <mergeCell ref="A18:A19"/>
    <mergeCell ref="B18:B19"/>
    <mergeCell ref="J18:L19"/>
    <mergeCell ref="P18:P19"/>
    <mergeCell ref="Q18:Q19"/>
    <mergeCell ref="A20:A21"/>
    <mergeCell ref="B20:B21"/>
    <mergeCell ref="M20:O21"/>
    <mergeCell ref="P20:P21"/>
    <mergeCell ref="Q20:Q21"/>
    <mergeCell ref="A16:A17"/>
    <mergeCell ref="B16:B17"/>
    <mergeCell ref="G16:I17"/>
    <mergeCell ref="P16:P17"/>
    <mergeCell ref="Q16:Q17"/>
    <mergeCell ref="A14:A15"/>
    <mergeCell ref="B14:B15"/>
    <mergeCell ref="D14:F15"/>
    <mergeCell ref="P14:P15"/>
    <mergeCell ref="Q14:Q15"/>
    <mergeCell ref="A9:V9"/>
    <mergeCell ref="R11:S11"/>
    <mergeCell ref="D12:F12"/>
    <mergeCell ref="G12:I12"/>
    <mergeCell ref="J12:L12"/>
    <mergeCell ref="M12:O12"/>
    <mergeCell ref="D11:F11"/>
    <mergeCell ref="G11:I11"/>
    <mergeCell ref="A11:A13"/>
    <mergeCell ref="B11:B13"/>
    <mergeCell ref="P11:P13"/>
    <mergeCell ref="Q11:Q13"/>
    <mergeCell ref="J11:L11"/>
    <mergeCell ref="M11:O11"/>
    <mergeCell ref="T11:U13"/>
    <mergeCell ref="V11:V13"/>
    <mergeCell ref="N33:P33"/>
    <mergeCell ref="V18:V19"/>
    <mergeCell ref="T20:U21"/>
    <mergeCell ref="V20:V21"/>
    <mergeCell ref="B28:V28"/>
    <mergeCell ref="B29:V29"/>
    <mergeCell ref="B26:V26"/>
    <mergeCell ref="B27:V27"/>
    <mergeCell ref="T22:U22"/>
    <mergeCell ref="B30:V30"/>
    <mergeCell ref="B31:V31"/>
    <mergeCell ref="B32:V32"/>
  </mergeCells>
  <printOptions horizontalCentered="1" verticalCentered="1"/>
  <pageMargins left="0.70866141732283472" right="0.70866141732283472" top="0.78740157480314965" bottom="0.78740157480314965" header="0.51181102362204722" footer="0.51181102362204722"/>
  <pageSetup paperSize="9" scale="77" orientation="landscape" horizontalDpi="300" verticalDpi="300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FFC000"/>
    <pageSetUpPr fitToPage="1"/>
  </sheetPr>
  <dimension ref="A1:IJ47"/>
  <sheetViews>
    <sheetView view="pageBreakPreview" zoomScale="110" zoomScaleNormal="100" zoomScalePageLayoutView="110" workbookViewId="0">
      <selection activeCell="B30" sqref="B30:V30"/>
    </sheetView>
  </sheetViews>
  <sheetFormatPr defaultColWidth="1.7109375" defaultRowHeight="20.25" x14ac:dyDescent="0.3"/>
  <cols>
    <col min="1" max="1" width="4.7109375" style="74" customWidth="1"/>
    <col min="2" max="2" width="42.140625" style="74" customWidth="1"/>
    <col min="3" max="3" width="9.7109375" style="74" hidden="1" customWidth="1"/>
    <col min="4" max="4" width="5.7109375" style="75" customWidth="1"/>
    <col min="5" max="5" width="1.7109375" style="74"/>
    <col min="6" max="6" width="5.7109375" style="76" customWidth="1"/>
    <col min="7" max="7" width="5.7109375" style="75" customWidth="1"/>
    <col min="8" max="8" width="1.7109375" style="74"/>
    <col min="9" max="9" width="5.7109375" style="76" customWidth="1"/>
    <col min="10" max="10" width="5.7109375" style="77" customWidth="1"/>
    <col min="11" max="11" width="1.7109375" style="74"/>
    <col min="12" max="12" width="5.7109375" style="76" customWidth="1"/>
    <col min="13" max="13" width="5.7109375" style="77" customWidth="1"/>
    <col min="14" max="14" width="1.7109375" style="74"/>
    <col min="15" max="15" width="5.7109375" style="76" customWidth="1"/>
    <col min="16" max="16" width="8.7109375" style="77" customWidth="1"/>
    <col min="17" max="17" width="8.7109375" style="75" customWidth="1"/>
    <col min="18" max="18" width="8.85546875" style="77" customWidth="1"/>
    <col min="19" max="19" width="8.85546875" style="75" customWidth="1"/>
    <col min="20" max="20" width="5.28515625" style="74" customWidth="1"/>
    <col min="21" max="21" width="13.7109375" style="74" customWidth="1"/>
    <col min="22" max="22" width="10" style="74" customWidth="1"/>
    <col min="23" max="23" width="7" style="74" customWidth="1"/>
    <col min="24" max="241" width="9.140625" style="78" customWidth="1"/>
    <col min="242" max="242" width="2.7109375" style="78" customWidth="1"/>
    <col min="243" max="243" width="17.5703125" style="78" customWidth="1"/>
    <col min="244" max="244" width="11.5703125" style="78" hidden="1" customWidth="1"/>
    <col min="245" max="16384" width="1.7109375" style="78"/>
  </cols>
  <sheetData>
    <row r="1" spans="1:244" s="123" customFormat="1" ht="15" x14ac:dyDescent="0.25">
      <c r="B1" s="124"/>
      <c r="G1" s="125"/>
      <c r="H1" s="126"/>
      <c r="J1" s="127"/>
      <c r="K1" s="127"/>
      <c r="L1" s="128"/>
      <c r="M1" s="125"/>
      <c r="N1" s="129"/>
      <c r="Q1" s="130"/>
      <c r="R1" s="128"/>
      <c r="S1" s="125"/>
    </row>
    <row r="2" spans="1:244" s="123" customFormat="1" ht="15" x14ac:dyDescent="0.25">
      <c r="B2" s="124"/>
      <c r="G2" s="125"/>
      <c r="H2" s="126"/>
      <c r="J2" s="127"/>
      <c r="K2" s="127"/>
      <c r="L2" s="128"/>
      <c r="M2" s="125"/>
      <c r="N2" s="129"/>
      <c r="Q2" s="130"/>
      <c r="R2" s="128"/>
      <c r="S2" s="125"/>
    </row>
    <row r="3" spans="1:244" s="123" customFormat="1" ht="15" x14ac:dyDescent="0.25">
      <c r="B3" s="124"/>
      <c r="G3" s="125"/>
      <c r="H3" s="126"/>
      <c r="J3" s="127"/>
      <c r="K3" s="127"/>
      <c r="L3" s="128"/>
      <c r="M3" s="125"/>
      <c r="N3" s="129"/>
      <c r="Q3" s="130"/>
      <c r="R3" s="128"/>
      <c r="S3" s="125"/>
    </row>
    <row r="4" spans="1:244" s="123" customFormat="1" ht="15" x14ac:dyDescent="0.25">
      <c r="B4" s="124"/>
      <c r="G4" s="125"/>
      <c r="H4" s="126"/>
      <c r="J4" s="127"/>
      <c r="K4" s="127"/>
      <c r="L4" s="128"/>
      <c r="M4" s="125"/>
      <c r="N4" s="129"/>
      <c r="Q4" s="130"/>
      <c r="R4" s="128"/>
      <c r="S4" s="125"/>
    </row>
    <row r="5" spans="1:244" s="123" customFormat="1" ht="15" x14ac:dyDescent="0.25">
      <c r="B5" s="124"/>
      <c r="G5" s="125"/>
      <c r="H5" s="126"/>
      <c r="J5" s="127"/>
      <c r="K5" s="127"/>
      <c r="L5" s="128"/>
      <c r="M5" s="125"/>
      <c r="N5" s="129"/>
      <c r="Q5" s="130"/>
      <c r="R5" s="128"/>
      <c r="S5" s="125"/>
    </row>
    <row r="6" spans="1:244" s="123" customFormat="1" ht="15" x14ac:dyDescent="0.25">
      <c r="B6" s="124"/>
      <c r="G6" s="125"/>
      <c r="H6" s="126"/>
      <c r="J6" s="127"/>
      <c r="K6" s="127"/>
      <c r="L6" s="128"/>
      <c r="M6" s="125"/>
      <c r="N6" s="129"/>
      <c r="Q6" s="130"/>
      <c r="R6" s="128"/>
      <c r="S6" s="125"/>
    </row>
    <row r="7" spans="1:244" s="123" customFormat="1" ht="15" x14ac:dyDescent="0.25">
      <c r="B7" s="124"/>
      <c r="G7" s="125"/>
      <c r="H7" s="126"/>
      <c r="J7" s="127"/>
      <c r="K7" s="127"/>
      <c r="L7" s="128"/>
      <c r="M7" s="125"/>
      <c r="N7" s="129"/>
      <c r="Q7" s="130"/>
      <c r="R7" s="128"/>
      <c r="S7" s="125"/>
    </row>
    <row r="8" spans="1:244" s="80" customFormat="1" ht="36" x14ac:dyDescent="0.35">
      <c r="A8" s="588" t="s">
        <v>210</v>
      </c>
      <c r="B8" s="588"/>
      <c r="C8" s="588"/>
      <c r="D8" s="588"/>
      <c r="E8" s="588"/>
      <c r="F8" s="588"/>
      <c r="G8" s="588"/>
      <c r="H8" s="588"/>
      <c r="I8" s="588"/>
      <c r="J8" s="588"/>
      <c r="K8" s="588"/>
      <c r="L8" s="588"/>
      <c r="M8" s="588"/>
      <c r="N8" s="588"/>
      <c r="O8" s="588"/>
      <c r="P8" s="588"/>
      <c r="Q8" s="588"/>
      <c r="R8" s="588"/>
      <c r="S8" s="588"/>
      <c r="T8" s="588"/>
      <c r="U8" s="588"/>
      <c r="V8" s="588"/>
      <c r="W8" s="79"/>
    </row>
    <row r="9" spans="1:244" s="79" customFormat="1" ht="21" x14ac:dyDescent="0.35">
      <c r="D9" s="81"/>
      <c r="F9" s="82"/>
      <c r="G9" s="81"/>
      <c r="I9" s="82"/>
      <c r="J9" s="83"/>
      <c r="L9" s="82"/>
      <c r="M9" s="83"/>
      <c r="O9" s="82"/>
      <c r="P9" s="84"/>
      <c r="Q9" s="81"/>
      <c r="R9" s="83"/>
      <c r="S9" s="81"/>
      <c r="X9" s="80"/>
      <c r="Y9" s="80"/>
      <c r="Z9" s="80"/>
      <c r="AA9" s="80"/>
      <c r="AB9" s="80"/>
      <c r="AC9" s="80"/>
      <c r="AD9" s="80"/>
      <c r="AE9" s="80"/>
      <c r="AF9" s="80"/>
      <c r="AG9" s="80"/>
      <c r="AH9" s="80"/>
      <c r="AI9" s="80"/>
      <c r="AJ9" s="80"/>
      <c r="AK9" s="80"/>
      <c r="AL9" s="80"/>
      <c r="AM9" s="80"/>
      <c r="AN9" s="80"/>
      <c r="AO9" s="80"/>
      <c r="AP9" s="80"/>
      <c r="AQ9" s="80"/>
      <c r="AR9" s="80"/>
      <c r="AS9" s="80"/>
      <c r="AT9" s="80"/>
      <c r="AU9" s="80"/>
      <c r="AV9" s="80"/>
      <c r="AW9" s="80"/>
      <c r="AX9" s="80"/>
      <c r="AY9" s="80"/>
      <c r="AZ9" s="80"/>
      <c r="BA9" s="80"/>
      <c r="BB9" s="80"/>
      <c r="BC9" s="80"/>
      <c r="BD9" s="80"/>
      <c r="BE9" s="80"/>
      <c r="BF9" s="80"/>
      <c r="BG9" s="80"/>
      <c r="BH9" s="80"/>
      <c r="BI9" s="80"/>
      <c r="BJ9" s="80"/>
      <c r="BK9" s="80"/>
      <c r="BL9" s="80"/>
      <c r="BM9" s="80"/>
      <c r="BN9" s="80"/>
      <c r="BO9" s="80"/>
      <c r="BP9" s="80"/>
      <c r="BQ9" s="80"/>
      <c r="BR9" s="80"/>
      <c r="BS9" s="80"/>
      <c r="BT9" s="80"/>
      <c r="BU9" s="80"/>
      <c r="BV9" s="80"/>
      <c r="BW9" s="80"/>
      <c r="BX9" s="80"/>
      <c r="BY9" s="80"/>
      <c r="BZ9" s="80"/>
      <c r="CA9" s="80"/>
      <c r="CB9" s="80"/>
      <c r="CC9" s="80"/>
      <c r="CD9" s="80"/>
      <c r="CE9" s="80"/>
      <c r="CF9" s="80"/>
      <c r="CG9" s="80"/>
      <c r="CH9" s="80"/>
      <c r="CI9" s="80"/>
      <c r="CJ9" s="80"/>
      <c r="CK9" s="80"/>
      <c r="CL9" s="80"/>
      <c r="CM9" s="80"/>
      <c r="CN9" s="80"/>
      <c r="CO9" s="80"/>
      <c r="CP9" s="80"/>
      <c r="CQ9" s="80"/>
      <c r="CR9" s="80"/>
      <c r="CS9" s="80"/>
      <c r="CT9" s="80"/>
      <c r="CU9" s="80"/>
      <c r="CV9" s="80"/>
      <c r="CW9" s="80"/>
      <c r="CX9" s="80"/>
      <c r="CY9" s="80"/>
      <c r="CZ9" s="80"/>
      <c r="DA9" s="80"/>
      <c r="DB9" s="80"/>
      <c r="DC9" s="80"/>
      <c r="DD9" s="80"/>
      <c r="DE9" s="80"/>
      <c r="DF9" s="80"/>
      <c r="DG9" s="80"/>
      <c r="DH9" s="80"/>
      <c r="DI9" s="80"/>
      <c r="DJ9" s="80"/>
      <c r="DK9" s="80"/>
      <c r="DL9" s="80"/>
      <c r="DM9" s="80"/>
      <c r="DN9" s="80"/>
      <c r="DO9" s="80"/>
      <c r="DP9" s="80"/>
      <c r="DQ9" s="80"/>
      <c r="DR9" s="80"/>
      <c r="DS9" s="80"/>
      <c r="DT9" s="80"/>
      <c r="DU9" s="80"/>
      <c r="DV9" s="80"/>
      <c r="DW9" s="80"/>
      <c r="DX9" s="80"/>
      <c r="DY9" s="80"/>
      <c r="DZ9" s="80"/>
      <c r="EA9" s="80"/>
      <c r="EB9" s="80"/>
      <c r="EC9" s="80"/>
      <c r="ED9" s="80"/>
      <c r="EE9" s="80"/>
      <c r="EF9" s="80"/>
      <c r="EG9" s="80"/>
      <c r="EH9" s="80"/>
      <c r="EI9" s="80"/>
      <c r="EJ9" s="80"/>
      <c r="EK9" s="80"/>
      <c r="EL9" s="80"/>
      <c r="EM9" s="80"/>
      <c r="EN9" s="80"/>
      <c r="EO9" s="80"/>
      <c r="EP9" s="80"/>
      <c r="EQ9" s="80"/>
      <c r="ER9" s="80"/>
      <c r="ES9" s="80"/>
      <c r="ET9" s="80"/>
      <c r="EU9" s="80"/>
      <c r="EV9" s="80"/>
      <c r="EW9" s="80"/>
      <c r="EX9" s="80"/>
      <c r="EY9" s="80"/>
      <c r="EZ9" s="80"/>
      <c r="FA9" s="80"/>
      <c r="FB9" s="80"/>
      <c r="FC9" s="80"/>
      <c r="FD9" s="80"/>
      <c r="FE9" s="80"/>
      <c r="FF9" s="80"/>
      <c r="FG9" s="80"/>
      <c r="FH9" s="80"/>
      <c r="FI9" s="80"/>
      <c r="FJ9" s="80"/>
      <c r="FK9" s="80"/>
      <c r="FL9" s="80"/>
      <c r="FM9" s="80"/>
      <c r="FN9" s="80"/>
      <c r="FO9" s="80"/>
      <c r="FP9" s="80"/>
      <c r="FQ9" s="80"/>
      <c r="FR9" s="80"/>
      <c r="FS9" s="80"/>
      <c r="FT9" s="80"/>
      <c r="FU9" s="80"/>
      <c r="FV9" s="80"/>
      <c r="FW9" s="80"/>
      <c r="FX9" s="80"/>
      <c r="FY9" s="80"/>
      <c r="FZ9" s="80"/>
      <c r="GA9" s="80"/>
      <c r="GB9" s="80"/>
      <c r="GC9" s="80"/>
      <c r="GD9" s="80"/>
      <c r="GE9" s="80"/>
      <c r="GF9" s="80"/>
      <c r="GG9" s="80"/>
      <c r="GH9" s="80"/>
      <c r="GI9" s="80"/>
      <c r="GJ9" s="80"/>
      <c r="GK9" s="80"/>
      <c r="GL9" s="80"/>
      <c r="GM9" s="80"/>
      <c r="GN9" s="80"/>
      <c r="GO9" s="80"/>
      <c r="GP9" s="80"/>
      <c r="GQ9" s="80"/>
      <c r="GR9" s="80"/>
      <c r="GS9" s="80"/>
      <c r="GT9" s="80"/>
      <c r="GU9" s="80"/>
      <c r="GV9" s="80"/>
      <c r="GW9" s="80"/>
      <c r="GX9" s="80"/>
      <c r="GY9" s="80"/>
      <c r="GZ9" s="80"/>
      <c r="HA9" s="80"/>
      <c r="HB9" s="80"/>
      <c r="HC9" s="80"/>
      <c r="HD9" s="80"/>
      <c r="HE9" s="80"/>
      <c r="HF9" s="80"/>
      <c r="HG9" s="80"/>
      <c r="HH9" s="80"/>
      <c r="HI9" s="80"/>
      <c r="HJ9" s="80"/>
      <c r="HK9" s="80"/>
      <c r="HL9" s="80"/>
      <c r="HM9" s="80"/>
      <c r="HN9" s="80"/>
      <c r="HO9" s="80"/>
      <c r="HP9" s="80"/>
      <c r="HQ9" s="80"/>
      <c r="HR9" s="80"/>
      <c r="HS9" s="80"/>
      <c r="HT9" s="80"/>
      <c r="HU9" s="80"/>
      <c r="HV9" s="80"/>
      <c r="HW9" s="80"/>
      <c r="HX9" s="80"/>
      <c r="HY9" s="80"/>
      <c r="HZ9" s="80"/>
      <c r="IA9" s="80"/>
      <c r="IB9" s="80"/>
      <c r="IC9" s="80"/>
      <c r="ID9" s="80"/>
      <c r="IE9" s="80"/>
      <c r="IF9" s="80"/>
      <c r="IG9" s="80"/>
      <c r="IH9" s="80"/>
      <c r="II9" s="80"/>
      <c r="IJ9" s="80"/>
    </row>
    <row r="10" spans="1:244" s="80" customFormat="1" ht="21" x14ac:dyDescent="0.35">
      <c r="A10" s="723"/>
      <c r="B10" s="736" t="s">
        <v>92</v>
      </c>
      <c r="C10" s="87" t="s">
        <v>93</v>
      </c>
      <c r="D10" s="590" t="s">
        <v>207</v>
      </c>
      <c r="E10" s="590"/>
      <c r="F10" s="590"/>
      <c r="G10" s="590" t="s">
        <v>207</v>
      </c>
      <c r="H10" s="590"/>
      <c r="I10" s="590"/>
      <c r="J10" s="590" t="s">
        <v>207</v>
      </c>
      <c r="K10" s="590"/>
      <c r="L10" s="590"/>
      <c r="M10" s="590" t="s">
        <v>207</v>
      </c>
      <c r="N10" s="590"/>
      <c r="O10" s="590"/>
      <c r="P10" s="726" t="s">
        <v>94</v>
      </c>
      <c r="Q10" s="726" t="s">
        <v>95</v>
      </c>
      <c r="R10" s="590" t="s">
        <v>96</v>
      </c>
      <c r="S10" s="626"/>
      <c r="T10" s="590" t="s">
        <v>97</v>
      </c>
      <c r="U10" s="590"/>
      <c r="V10" s="733" t="s">
        <v>12</v>
      </c>
      <c r="W10" s="81"/>
      <c r="X10" s="91"/>
      <c r="Y10" s="91"/>
      <c r="Z10" s="91"/>
      <c r="AA10" s="79"/>
      <c r="AB10" s="79"/>
      <c r="AC10" s="79"/>
      <c r="AD10" s="79"/>
      <c r="AE10" s="79"/>
      <c r="AF10" s="79"/>
      <c r="AG10" s="79"/>
      <c r="AH10" s="79"/>
      <c r="AI10" s="79"/>
      <c r="AJ10" s="79"/>
      <c r="AK10" s="79"/>
      <c r="AL10" s="79"/>
      <c r="AM10" s="79"/>
      <c r="AN10" s="79"/>
      <c r="AO10" s="79"/>
      <c r="AP10" s="79"/>
      <c r="AQ10" s="79"/>
      <c r="AR10" s="79"/>
      <c r="AS10" s="79"/>
      <c r="AT10" s="79"/>
      <c r="AU10" s="79"/>
      <c r="AV10" s="79"/>
      <c r="AW10" s="79"/>
      <c r="AX10" s="79"/>
      <c r="AY10" s="79"/>
      <c r="AZ10" s="79"/>
      <c r="BA10" s="79"/>
      <c r="BB10" s="79"/>
      <c r="BC10" s="79"/>
      <c r="BD10" s="79"/>
      <c r="BE10" s="79"/>
      <c r="BF10" s="79"/>
      <c r="BG10" s="79"/>
      <c r="BH10" s="79"/>
      <c r="BI10" s="79"/>
      <c r="BJ10" s="79"/>
      <c r="BK10" s="79"/>
      <c r="BL10" s="79"/>
      <c r="BM10" s="79"/>
      <c r="BN10" s="79"/>
      <c r="BO10" s="79"/>
      <c r="BP10" s="79"/>
      <c r="BQ10" s="79"/>
      <c r="BR10" s="79"/>
      <c r="BS10" s="79"/>
      <c r="BT10" s="79"/>
      <c r="BU10" s="79"/>
      <c r="BV10" s="79"/>
      <c r="BW10" s="79"/>
      <c r="BX10" s="79"/>
      <c r="BY10" s="79"/>
      <c r="BZ10" s="79"/>
      <c r="CA10" s="79"/>
      <c r="CB10" s="79"/>
      <c r="CC10" s="79"/>
      <c r="CD10" s="79"/>
      <c r="CE10" s="79"/>
      <c r="CF10" s="79"/>
      <c r="CG10" s="79"/>
      <c r="CH10" s="79"/>
      <c r="CI10" s="79"/>
      <c r="CJ10" s="79"/>
      <c r="CK10" s="79"/>
      <c r="CL10" s="79"/>
      <c r="CM10" s="79"/>
      <c r="CN10" s="79"/>
      <c r="CO10" s="79"/>
      <c r="CP10" s="79"/>
      <c r="CQ10" s="79"/>
      <c r="CR10" s="79"/>
      <c r="CS10" s="79"/>
      <c r="CT10" s="79"/>
      <c r="CU10" s="79"/>
      <c r="CV10" s="79"/>
      <c r="CW10" s="79"/>
      <c r="CX10" s="79"/>
      <c r="CY10" s="79"/>
      <c r="CZ10" s="79"/>
      <c r="DA10" s="79"/>
      <c r="DB10" s="79"/>
      <c r="DC10" s="79"/>
      <c r="DD10" s="79"/>
      <c r="DE10" s="79"/>
      <c r="DF10" s="79"/>
      <c r="DG10" s="79"/>
      <c r="DH10" s="79"/>
      <c r="DI10" s="79"/>
      <c r="DJ10" s="79"/>
      <c r="DK10" s="79"/>
      <c r="DL10" s="79"/>
      <c r="DM10" s="79"/>
      <c r="DN10" s="79"/>
      <c r="DO10" s="79"/>
      <c r="DP10" s="79"/>
      <c r="DQ10" s="79"/>
      <c r="DR10" s="79"/>
      <c r="DS10" s="79"/>
      <c r="DT10" s="79"/>
      <c r="DU10" s="79"/>
      <c r="DV10" s="79"/>
      <c r="DW10" s="79"/>
      <c r="DX10" s="79"/>
      <c r="DY10" s="79"/>
      <c r="DZ10" s="79"/>
      <c r="EA10" s="79"/>
      <c r="EB10" s="79"/>
      <c r="EC10" s="79"/>
      <c r="ED10" s="79"/>
      <c r="EE10" s="79"/>
      <c r="EF10" s="79"/>
      <c r="EG10" s="79"/>
      <c r="EH10" s="79"/>
      <c r="EI10" s="79"/>
      <c r="EJ10" s="79"/>
      <c r="EK10" s="79"/>
      <c r="EL10" s="79"/>
      <c r="EM10" s="79"/>
      <c r="EN10" s="79"/>
      <c r="EO10" s="79"/>
      <c r="EP10" s="79"/>
      <c r="EQ10" s="79"/>
      <c r="ER10" s="79"/>
      <c r="ES10" s="79"/>
      <c r="ET10" s="79"/>
      <c r="EU10" s="79"/>
      <c r="EV10" s="79"/>
      <c r="EW10" s="79"/>
      <c r="EX10" s="79"/>
      <c r="EY10" s="79"/>
      <c r="EZ10" s="79"/>
      <c r="FA10" s="79"/>
      <c r="FB10" s="79"/>
      <c r="FC10" s="79"/>
      <c r="FD10" s="79"/>
      <c r="FE10" s="79"/>
      <c r="FF10" s="79"/>
      <c r="FG10" s="79"/>
      <c r="FH10" s="79"/>
      <c r="FI10" s="79"/>
      <c r="FJ10" s="79"/>
      <c r="FK10" s="79"/>
      <c r="FL10" s="79"/>
      <c r="FM10" s="79"/>
      <c r="FN10" s="79"/>
      <c r="FO10" s="79"/>
      <c r="FP10" s="79"/>
      <c r="FQ10" s="79"/>
      <c r="FR10" s="79"/>
      <c r="FS10" s="79"/>
      <c r="FT10" s="79"/>
      <c r="FU10" s="79"/>
      <c r="FV10" s="79"/>
      <c r="FW10" s="79"/>
      <c r="FX10" s="79"/>
      <c r="FY10" s="79"/>
      <c r="FZ10" s="79"/>
      <c r="GA10" s="79"/>
      <c r="GB10" s="79"/>
      <c r="GC10" s="79"/>
      <c r="GD10" s="79"/>
      <c r="GE10" s="79"/>
      <c r="GF10" s="79"/>
      <c r="GG10" s="79"/>
      <c r="GH10" s="79"/>
      <c r="GI10" s="79"/>
      <c r="GJ10" s="79"/>
      <c r="GK10" s="79"/>
      <c r="GL10" s="79"/>
      <c r="GM10" s="79"/>
      <c r="GN10" s="79"/>
      <c r="GO10" s="79"/>
      <c r="GP10" s="79"/>
      <c r="GQ10" s="79"/>
      <c r="GR10" s="79"/>
      <c r="GS10" s="79"/>
      <c r="GT10" s="79"/>
      <c r="GU10" s="79"/>
      <c r="GV10" s="79"/>
      <c r="GW10" s="79"/>
      <c r="GX10" s="79"/>
      <c r="GY10" s="79"/>
      <c r="GZ10" s="79"/>
      <c r="HA10" s="79"/>
      <c r="HB10" s="79"/>
      <c r="HC10" s="79"/>
      <c r="HD10" s="79"/>
      <c r="HE10" s="79"/>
      <c r="HF10" s="79"/>
      <c r="HG10" s="79"/>
      <c r="HH10" s="79"/>
      <c r="HI10" s="79"/>
      <c r="HJ10" s="79"/>
      <c r="HK10" s="79"/>
      <c r="HL10" s="79"/>
      <c r="HM10" s="79"/>
      <c r="HN10" s="79"/>
      <c r="HO10" s="79"/>
      <c r="HP10" s="79"/>
      <c r="HQ10" s="79"/>
      <c r="HR10" s="79"/>
      <c r="HS10" s="79"/>
      <c r="HT10" s="79"/>
      <c r="HU10" s="79"/>
      <c r="HV10" s="79"/>
      <c r="HW10" s="79"/>
      <c r="HX10" s="79"/>
      <c r="HY10" s="79"/>
      <c r="HZ10" s="79"/>
      <c r="IA10" s="79"/>
      <c r="IB10" s="79"/>
      <c r="IC10" s="79"/>
      <c r="ID10" s="79"/>
      <c r="IE10" s="79"/>
      <c r="IF10" s="79"/>
      <c r="IG10" s="79"/>
      <c r="IH10" s="79"/>
      <c r="II10" s="79"/>
      <c r="IJ10" s="79"/>
    </row>
    <row r="11" spans="1:244" s="80" customFormat="1" ht="21" x14ac:dyDescent="0.35">
      <c r="A11" s="724"/>
      <c r="B11" s="737"/>
      <c r="C11" s="177"/>
      <c r="D11" s="590" t="s">
        <v>208</v>
      </c>
      <c r="E11" s="590"/>
      <c r="F11" s="590"/>
      <c r="G11" s="590" t="s">
        <v>208</v>
      </c>
      <c r="H11" s="590"/>
      <c r="I11" s="590"/>
      <c r="J11" s="590" t="s">
        <v>208</v>
      </c>
      <c r="K11" s="590"/>
      <c r="L11" s="590"/>
      <c r="M11" s="590" t="s">
        <v>208</v>
      </c>
      <c r="N11" s="590"/>
      <c r="O11" s="590"/>
      <c r="P11" s="727"/>
      <c r="Q11" s="727"/>
      <c r="R11" s="729" t="s">
        <v>208</v>
      </c>
      <c r="S11" s="730"/>
      <c r="T11" s="590"/>
      <c r="U11" s="590"/>
      <c r="V11" s="734"/>
      <c r="W11" s="81"/>
      <c r="X11" s="91"/>
      <c r="Y11" s="91"/>
      <c r="Z11" s="91"/>
      <c r="AA11" s="79"/>
      <c r="AB11" s="79"/>
      <c r="AC11" s="79"/>
      <c r="AD11" s="79"/>
      <c r="AE11" s="79"/>
      <c r="AF11" s="79"/>
      <c r="AG11" s="79"/>
      <c r="AH11" s="79"/>
      <c r="AI11" s="79"/>
      <c r="AJ11" s="79"/>
      <c r="AK11" s="79"/>
      <c r="AL11" s="79"/>
      <c r="AM11" s="79"/>
      <c r="AN11" s="79"/>
      <c r="AO11" s="79"/>
      <c r="AP11" s="79"/>
      <c r="AQ11" s="79"/>
      <c r="AR11" s="79"/>
      <c r="AS11" s="79"/>
      <c r="AT11" s="79"/>
      <c r="AU11" s="79"/>
      <c r="AV11" s="79"/>
      <c r="AW11" s="79"/>
      <c r="AX11" s="79"/>
      <c r="AY11" s="79"/>
      <c r="AZ11" s="79"/>
      <c r="BA11" s="79"/>
      <c r="BB11" s="79"/>
      <c r="BC11" s="79"/>
      <c r="BD11" s="79"/>
      <c r="BE11" s="79"/>
      <c r="BF11" s="79"/>
      <c r="BG11" s="79"/>
      <c r="BH11" s="79"/>
      <c r="BI11" s="79"/>
      <c r="BJ11" s="79"/>
      <c r="BK11" s="79"/>
      <c r="BL11" s="79"/>
      <c r="BM11" s="79"/>
      <c r="BN11" s="79"/>
      <c r="BO11" s="79"/>
      <c r="BP11" s="79"/>
      <c r="BQ11" s="79"/>
      <c r="BR11" s="79"/>
      <c r="BS11" s="79"/>
      <c r="BT11" s="79"/>
      <c r="BU11" s="79"/>
      <c r="BV11" s="79"/>
      <c r="BW11" s="79"/>
      <c r="BX11" s="79"/>
      <c r="BY11" s="79"/>
      <c r="BZ11" s="79"/>
      <c r="CA11" s="79"/>
      <c r="CB11" s="79"/>
      <c r="CC11" s="79"/>
      <c r="CD11" s="79"/>
      <c r="CE11" s="79"/>
      <c r="CF11" s="79"/>
      <c r="CG11" s="79"/>
      <c r="CH11" s="79"/>
      <c r="CI11" s="79"/>
      <c r="CJ11" s="79"/>
      <c r="CK11" s="79"/>
      <c r="CL11" s="79"/>
      <c r="CM11" s="79"/>
      <c r="CN11" s="79"/>
      <c r="CO11" s="79"/>
      <c r="CP11" s="79"/>
      <c r="CQ11" s="79"/>
      <c r="CR11" s="79"/>
      <c r="CS11" s="79"/>
      <c r="CT11" s="79"/>
      <c r="CU11" s="79"/>
      <c r="CV11" s="79"/>
      <c r="CW11" s="79"/>
      <c r="CX11" s="79"/>
      <c r="CY11" s="79"/>
      <c r="CZ11" s="79"/>
      <c r="DA11" s="79"/>
      <c r="DB11" s="79"/>
      <c r="DC11" s="79"/>
      <c r="DD11" s="79"/>
      <c r="DE11" s="79"/>
      <c r="DF11" s="79"/>
      <c r="DG11" s="79"/>
      <c r="DH11" s="79"/>
      <c r="DI11" s="79"/>
      <c r="DJ11" s="79"/>
      <c r="DK11" s="79"/>
      <c r="DL11" s="79"/>
      <c r="DM11" s="79"/>
      <c r="DN11" s="79"/>
      <c r="DO11" s="79"/>
      <c r="DP11" s="79"/>
      <c r="DQ11" s="79"/>
      <c r="DR11" s="79"/>
      <c r="DS11" s="79"/>
      <c r="DT11" s="79"/>
      <c r="DU11" s="79"/>
      <c r="DV11" s="79"/>
      <c r="DW11" s="79"/>
      <c r="DX11" s="79"/>
      <c r="DY11" s="79"/>
      <c r="DZ11" s="79"/>
      <c r="EA11" s="79"/>
      <c r="EB11" s="79"/>
      <c r="EC11" s="79"/>
      <c r="ED11" s="79"/>
      <c r="EE11" s="79"/>
      <c r="EF11" s="79"/>
      <c r="EG11" s="79"/>
      <c r="EH11" s="79"/>
      <c r="EI11" s="79"/>
      <c r="EJ11" s="79"/>
      <c r="EK11" s="79"/>
      <c r="EL11" s="79"/>
      <c r="EM11" s="79"/>
      <c r="EN11" s="79"/>
      <c r="EO11" s="79"/>
      <c r="EP11" s="79"/>
      <c r="EQ11" s="79"/>
      <c r="ER11" s="79"/>
      <c r="ES11" s="79"/>
      <c r="ET11" s="79"/>
      <c r="EU11" s="79"/>
      <c r="EV11" s="79"/>
      <c r="EW11" s="79"/>
      <c r="EX11" s="79"/>
      <c r="EY11" s="79"/>
      <c r="EZ11" s="79"/>
      <c r="FA11" s="79"/>
      <c r="FB11" s="79"/>
      <c r="FC11" s="79"/>
      <c r="FD11" s="79"/>
      <c r="FE11" s="79"/>
      <c r="FF11" s="79"/>
      <c r="FG11" s="79"/>
      <c r="FH11" s="79"/>
      <c r="FI11" s="79"/>
      <c r="FJ11" s="79"/>
      <c r="FK11" s="79"/>
      <c r="FL11" s="79"/>
      <c r="FM11" s="79"/>
      <c r="FN11" s="79"/>
      <c r="FO11" s="79"/>
      <c r="FP11" s="79"/>
      <c r="FQ11" s="79"/>
      <c r="FR11" s="79"/>
      <c r="FS11" s="79"/>
      <c r="FT11" s="79"/>
      <c r="FU11" s="79"/>
      <c r="FV11" s="79"/>
      <c r="FW11" s="79"/>
      <c r="FX11" s="79"/>
      <c r="FY11" s="79"/>
      <c r="FZ11" s="79"/>
      <c r="GA11" s="79"/>
      <c r="GB11" s="79"/>
      <c r="GC11" s="79"/>
      <c r="GD11" s="79"/>
      <c r="GE11" s="79"/>
      <c r="GF11" s="79"/>
      <c r="GG11" s="79"/>
      <c r="GH11" s="79"/>
      <c r="GI11" s="79"/>
      <c r="GJ11" s="79"/>
      <c r="GK11" s="79"/>
      <c r="GL11" s="79"/>
      <c r="GM11" s="79"/>
      <c r="GN11" s="79"/>
      <c r="GO11" s="79"/>
      <c r="GP11" s="79"/>
      <c r="GQ11" s="79"/>
      <c r="GR11" s="79"/>
      <c r="GS11" s="79"/>
      <c r="GT11" s="79"/>
      <c r="GU11" s="79"/>
      <c r="GV11" s="79"/>
      <c r="GW11" s="79"/>
      <c r="GX11" s="79"/>
      <c r="GY11" s="79"/>
      <c r="GZ11" s="79"/>
      <c r="HA11" s="79"/>
      <c r="HB11" s="79"/>
      <c r="HC11" s="79"/>
      <c r="HD11" s="79"/>
      <c r="HE11" s="79"/>
      <c r="HF11" s="79"/>
      <c r="HG11" s="79"/>
      <c r="HH11" s="79"/>
      <c r="HI11" s="79"/>
      <c r="HJ11" s="79"/>
      <c r="HK11" s="79"/>
      <c r="HL11" s="79"/>
      <c r="HM11" s="79"/>
      <c r="HN11" s="79"/>
      <c r="HO11" s="79"/>
      <c r="HP11" s="79"/>
      <c r="HQ11" s="79"/>
      <c r="HR11" s="79"/>
      <c r="HS11" s="79"/>
      <c r="HT11" s="79"/>
      <c r="HU11" s="79"/>
      <c r="HV11" s="79"/>
      <c r="HW11" s="79"/>
      <c r="HX11" s="79"/>
      <c r="HY11" s="79"/>
      <c r="HZ11" s="79"/>
      <c r="IA11" s="79"/>
      <c r="IB11" s="79"/>
      <c r="IC11" s="79"/>
      <c r="ID11" s="79"/>
      <c r="IE11" s="79"/>
      <c r="IF11" s="79"/>
      <c r="IG11" s="79"/>
      <c r="IH11" s="79"/>
      <c r="II11" s="79"/>
      <c r="IJ11" s="79"/>
    </row>
    <row r="12" spans="1:244" s="80" customFormat="1" ht="21" x14ac:dyDescent="0.35">
      <c r="A12" s="725"/>
      <c r="B12" s="738"/>
      <c r="C12" s="360" t="s">
        <v>93</v>
      </c>
      <c r="D12" s="665">
        <v>1</v>
      </c>
      <c r="E12" s="666"/>
      <c r="F12" s="667"/>
      <c r="G12" s="665">
        <v>2</v>
      </c>
      <c r="H12" s="666"/>
      <c r="I12" s="667"/>
      <c r="J12" s="665">
        <v>3</v>
      </c>
      <c r="K12" s="666"/>
      <c r="L12" s="667"/>
      <c r="M12" s="665">
        <v>4</v>
      </c>
      <c r="N12" s="666"/>
      <c r="O12" s="667"/>
      <c r="P12" s="728"/>
      <c r="Q12" s="728"/>
      <c r="R12" s="731"/>
      <c r="S12" s="732"/>
      <c r="T12" s="590"/>
      <c r="U12" s="590"/>
      <c r="V12" s="735"/>
      <c r="W12" s="79"/>
      <c r="X12" s="91"/>
      <c r="Y12" s="91"/>
      <c r="Z12" s="95"/>
    </row>
    <row r="13" spans="1:244" s="80" customFormat="1" ht="21" x14ac:dyDescent="0.35">
      <c r="A13" s="713">
        <v>1</v>
      </c>
      <c r="B13" s="715" t="s">
        <v>450</v>
      </c>
      <c r="C13" s="266">
        <v>777644380</v>
      </c>
      <c r="D13" s="717"/>
      <c r="E13" s="718"/>
      <c r="F13" s="719"/>
      <c r="G13" s="369">
        <v>2</v>
      </c>
      <c r="H13" s="364" t="s">
        <v>98</v>
      </c>
      <c r="I13" s="370">
        <v>0</v>
      </c>
      <c r="J13" s="369">
        <v>2</v>
      </c>
      <c r="K13" s="364" t="s">
        <v>98</v>
      </c>
      <c r="L13" s="370">
        <v>0</v>
      </c>
      <c r="M13" s="369">
        <v>1</v>
      </c>
      <c r="N13" s="364" t="s">
        <v>98</v>
      </c>
      <c r="O13" s="370">
        <v>2</v>
      </c>
      <c r="P13" s="711">
        <f>IF(G13&gt;I13,1,0)+IF(J13&gt;L13,1,0)+IF(M13&gt;O13,1,0)</f>
        <v>2</v>
      </c>
      <c r="Q13" s="711">
        <f>IF(G13&lt;I13,1,0)+IF(J13&lt;L13,1,0)+IF(M13&lt;O13,1,0)</f>
        <v>1</v>
      </c>
      <c r="R13" s="269">
        <f>G13+J13+M13</f>
        <v>5</v>
      </c>
      <c r="S13" s="269">
        <f>I13+L13+O13</f>
        <v>2</v>
      </c>
      <c r="T13" s="701">
        <v>7</v>
      </c>
      <c r="U13" s="702"/>
      <c r="V13" s="705">
        <f>1+IF(T13&lt;T15,1,0)+IF(T13&lt;T17,1,0)+IF(T13&lt;T19,1,0)</f>
        <v>2</v>
      </c>
      <c r="W13" s="79"/>
      <c r="X13" s="91"/>
      <c r="Y13" s="91"/>
      <c r="Z13" s="95"/>
    </row>
    <row r="14" spans="1:244" s="80" customFormat="1" ht="21" x14ac:dyDescent="0.35">
      <c r="A14" s="714"/>
      <c r="B14" s="716"/>
      <c r="C14" s="266"/>
      <c r="D14" s="720"/>
      <c r="E14" s="721"/>
      <c r="F14" s="722"/>
      <c r="G14" s="369">
        <v>50</v>
      </c>
      <c r="H14" s="364" t="s">
        <v>98</v>
      </c>
      <c r="I14" s="370">
        <v>27</v>
      </c>
      <c r="J14" s="369">
        <v>50</v>
      </c>
      <c r="K14" s="364" t="s">
        <v>98</v>
      </c>
      <c r="L14" s="370">
        <v>41</v>
      </c>
      <c r="M14" s="369">
        <v>51</v>
      </c>
      <c r="N14" s="364" t="s">
        <v>98</v>
      </c>
      <c r="O14" s="370">
        <v>62</v>
      </c>
      <c r="P14" s="712"/>
      <c r="Q14" s="712"/>
      <c r="R14" s="269">
        <f>G14+J14+M14</f>
        <v>151</v>
      </c>
      <c r="S14" s="269">
        <f>I14+L14+O14</f>
        <v>130</v>
      </c>
      <c r="T14" s="703"/>
      <c r="U14" s="704"/>
      <c r="V14" s="705"/>
      <c r="W14" s="79"/>
      <c r="X14" s="91"/>
      <c r="Y14" s="91"/>
      <c r="Z14" s="95"/>
    </row>
    <row r="15" spans="1:244" s="80" customFormat="1" ht="21" x14ac:dyDescent="0.35">
      <c r="A15" s="713">
        <v>2</v>
      </c>
      <c r="B15" s="715" t="s">
        <v>451</v>
      </c>
      <c r="C15" s="266">
        <v>602693433</v>
      </c>
      <c r="D15" s="369">
        <f>I13</f>
        <v>0</v>
      </c>
      <c r="E15" s="365" t="s">
        <v>98</v>
      </c>
      <c r="F15" s="370">
        <f>G13</f>
        <v>2</v>
      </c>
      <c r="G15" s="717"/>
      <c r="H15" s="718"/>
      <c r="I15" s="719"/>
      <c r="J15" s="369">
        <v>0</v>
      </c>
      <c r="K15" s="364" t="s">
        <v>98</v>
      </c>
      <c r="L15" s="370">
        <v>2</v>
      </c>
      <c r="M15" s="369">
        <v>0</v>
      </c>
      <c r="N15" s="364" t="s">
        <v>98</v>
      </c>
      <c r="O15" s="370">
        <v>2</v>
      </c>
      <c r="P15" s="711">
        <f>IF(D15&gt;F15,1,0)+IF(J15&gt;L15,1,0)+IF(M15&gt;O15,1,0)</f>
        <v>0</v>
      </c>
      <c r="Q15" s="711">
        <f>IF(D15&lt;F15,1,0)+IF(J15&lt;L15,1,0)+IF(M15&lt;O15,1,0)</f>
        <v>3</v>
      </c>
      <c r="R15" s="269">
        <f>D15+J15+M15</f>
        <v>0</v>
      </c>
      <c r="S15" s="269">
        <f>F15+L15+O15</f>
        <v>6</v>
      </c>
      <c r="T15" s="701">
        <v>0</v>
      </c>
      <c r="U15" s="702"/>
      <c r="V15" s="705">
        <f>1+IF(T15&lt;T13,1,0)+IF(T15&lt;T17,1,0)+IF(T15&lt;T19,1,0)</f>
        <v>4</v>
      </c>
      <c r="W15" s="79"/>
      <c r="X15" s="91"/>
      <c r="Y15" s="91"/>
      <c r="Z15" s="95"/>
    </row>
    <row r="16" spans="1:244" s="80" customFormat="1" ht="21" x14ac:dyDescent="0.35">
      <c r="A16" s="714"/>
      <c r="B16" s="716"/>
      <c r="C16" s="266"/>
      <c r="D16" s="369">
        <f>I14</f>
        <v>27</v>
      </c>
      <c r="E16" s="365" t="s">
        <v>98</v>
      </c>
      <c r="F16" s="370">
        <f>G14</f>
        <v>50</v>
      </c>
      <c r="G16" s="720"/>
      <c r="H16" s="721"/>
      <c r="I16" s="722"/>
      <c r="J16" s="369">
        <v>26</v>
      </c>
      <c r="K16" s="364" t="s">
        <v>98</v>
      </c>
      <c r="L16" s="370">
        <v>50</v>
      </c>
      <c r="M16" s="369">
        <v>22</v>
      </c>
      <c r="N16" s="364" t="s">
        <v>98</v>
      </c>
      <c r="O16" s="370">
        <v>50</v>
      </c>
      <c r="P16" s="712"/>
      <c r="Q16" s="712"/>
      <c r="R16" s="269">
        <f>D16+J16+M16</f>
        <v>75</v>
      </c>
      <c r="S16" s="269">
        <f>F16+L16+O16</f>
        <v>150</v>
      </c>
      <c r="T16" s="703"/>
      <c r="U16" s="704"/>
      <c r="V16" s="705"/>
      <c r="W16" s="79"/>
      <c r="X16" s="91"/>
      <c r="Y16" s="91"/>
      <c r="Z16" s="95"/>
    </row>
    <row r="17" spans="1:244" s="80" customFormat="1" ht="21" x14ac:dyDescent="0.35">
      <c r="A17" s="713">
        <v>3</v>
      </c>
      <c r="B17" s="715" t="s">
        <v>441</v>
      </c>
      <c r="C17" s="266">
        <v>602235700</v>
      </c>
      <c r="D17" s="369">
        <f>L13</f>
        <v>0</v>
      </c>
      <c r="E17" s="365" t="s">
        <v>98</v>
      </c>
      <c r="F17" s="370">
        <f>J13</f>
        <v>2</v>
      </c>
      <c r="G17" s="369">
        <f>L15</f>
        <v>2</v>
      </c>
      <c r="H17" s="365" t="s">
        <v>98</v>
      </c>
      <c r="I17" s="370">
        <f>J15</f>
        <v>0</v>
      </c>
      <c r="J17" s="717"/>
      <c r="K17" s="718"/>
      <c r="L17" s="719"/>
      <c r="M17" s="369">
        <v>0</v>
      </c>
      <c r="N17" s="364" t="s">
        <v>98</v>
      </c>
      <c r="O17" s="370">
        <v>2</v>
      </c>
      <c r="P17" s="711">
        <f>IF(D17&gt;F17,1,0)+IF(G17&gt;I17,1,0)+IF(M17&gt;O17,1,0)</f>
        <v>1</v>
      </c>
      <c r="Q17" s="711">
        <f>IF(D17&lt;F17,1,0)+IF(G17&lt;I17,1,0)+IF(M17&lt;O17,1,0)</f>
        <v>2</v>
      </c>
      <c r="R17" s="269">
        <f>D17+G17+M17</f>
        <v>2</v>
      </c>
      <c r="S17" s="269">
        <f>F17+I17+O17</f>
        <v>4</v>
      </c>
      <c r="T17" s="701">
        <v>3</v>
      </c>
      <c r="U17" s="702"/>
      <c r="V17" s="705">
        <f>1+IF(T17&lt;T13,1,0)+IF(T17&lt;T15,1,0)+IF(T17&lt;T19,1,0)</f>
        <v>3</v>
      </c>
      <c r="W17" s="79"/>
      <c r="X17" s="91"/>
      <c r="Y17" s="91"/>
      <c r="Z17" s="95"/>
    </row>
    <row r="18" spans="1:244" s="80" customFormat="1" ht="21" x14ac:dyDescent="0.35">
      <c r="A18" s="714"/>
      <c r="B18" s="716"/>
      <c r="C18" s="266"/>
      <c r="D18" s="369">
        <f>L14</f>
        <v>41</v>
      </c>
      <c r="E18" s="365" t="s">
        <v>98</v>
      </c>
      <c r="F18" s="370">
        <f>J14</f>
        <v>50</v>
      </c>
      <c r="G18" s="369">
        <f>L16</f>
        <v>50</v>
      </c>
      <c r="H18" s="365" t="s">
        <v>98</v>
      </c>
      <c r="I18" s="370">
        <f>J16</f>
        <v>26</v>
      </c>
      <c r="J18" s="720"/>
      <c r="K18" s="721"/>
      <c r="L18" s="722"/>
      <c r="M18" s="369">
        <v>25</v>
      </c>
      <c r="N18" s="364" t="s">
        <v>98</v>
      </c>
      <c r="O18" s="370">
        <v>50</v>
      </c>
      <c r="P18" s="712"/>
      <c r="Q18" s="712"/>
      <c r="R18" s="269">
        <f>D18+G18+M18</f>
        <v>116</v>
      </c>
      <c r="S18" s="269">
        <f>F18+I18+O18</f>
        <v>126</v>
      </c>
      <c r="T18" s="703"/>
      <c r="U18" s="704"/>
      <c r="V18" s="705"/>
      <c r="W18" s="79"/>
      <c r="X18" s="91"/>
      <c r="Y18" s="91"/>
      <c r="Z18" s="95"/>
    </row>
    <row r="19" spans="1:244" ht="21" x14ac:dyDescent="0.35">
      <c r="A19" s="706">
        <v>4</v>
      </c>
      <c r="B19" s="708" t="s">
        <v>452</v>
      </c>
      <c r="C19" s="371">
        <v>737215132</v>
      </c>
      <c r="D19" s="369">
        <f>O13</f>
        <v>2</v>
      </c>
      <c r="E19" s="365" t="s">
        <v>98</v>
      </c>
      <c r="F19" s="370">
        <f>M13</f>
        <v>1</v>
      </c>
      <c r="G19" s="369">
        <f>O15</f>
        <v>2</v>
      </c>
      <c r="H19" s="365" t="s">
        <v>98</v>
      </c>
      <c r="I19" s="370">
        <f>M15</f>
        <v>0</v>
      </c>
      <c r="J19" s="369">
        <f>O17</f>
        <v>2</v>
      </c>
      <c r="K19" s="365" t="s">
        <v>98</v>
      </c>
      <c r="L19" s="370">
        <f>M17</f>
        <v>0</v>
      </c>
      <c r="M19" s="709"/>
      <c r="N19" s="710"/>
      <c r="O19" s="710"/>
      <c r="P19" s="711">
        <f>IF(D19&gt;F19,1,0)+IF(G19&gt;I19,1,0)+IF(J19&gt;L19,1,0)</f>
        <v>3</v>
      </c>
      <c r="Q19" s="711">
        <f>IF(D19&lt;F19,1,0)+IF(G19&lt;I19,1,0)+IF(J19&lt;L19,1,0)</f>
        <v>0</v>
      </c>
      <c r="R19" s="269">
        <f>D19+G19+J19</f>
        <v>6</v>
      </c>
      <c r="S19" s="269">
        <f>F19+I19+L19</f>
        <v>1</v>
      </c>
      <c r="T19" s="701">
        <v>8</v>
      </c>
      <c r="U19" s="702"/>
      <c r="V19" s="705">
        <f>1+IF(T19&lt;T13,1,0)+IF(T19&lt;T15,1,0)+IF(T19&lt;T17,1,0)</f>
        <v>1</v>
      </c>
      <c r="W19" s="79"/>
      <c r="X19" s="91"/>
      <c r="Y19" s="91"/>
      <c r="Z19" s="95"/>
      <c r="AA19" s="80"/>
      <c r="AB19" s="80"/>
      <c r="AC19" s="80"/>
      <c r="AD19" s="80"/>
      <c r="AE19" s="80"/>
      <c r="AF19" s="80"/>
      <c r="AG19" s="80"/>
      <c r="AH19" s="80"/>
      <c r="AI19" s="80"/>
      <c r="AJ19" s="80"/>
      <c r="AK19" s="80"/>
      <c r="AL19" s="80"/>
      <c r="AM19" s="80"/>
      <c r="AN19" s="80"/>
      <c r="AO19" s="80"/>
      <c r="AP19" s="80"/>
      <c r="AQ19" s="80"/>
      <c r="AR19" s="80"/>
      <c r="AS19" s="80"/>
      <c r="AT19" s="80"/>
      <c r="AU19" s="80"/>
      <c r="AV19" s="80"/>
      <c r="AW19" s="80"/>
      <c r="AX19" s="80"/>
      <c r="AY19" s="80"/>
      <c r="AZ19" s="80"/>
      <c r="BA19" s="80"/>
      <c r="BB19" s="80"/>
      <c r="BC19" s="80"/>
      <c r="BD19" s="80"/>
      <c r="BE19" s="80"/>
      <c r="BF19" s="80"/>
      <c r="BG19" s="80"/>
      <c r="BH19" s="80"/>
      <c r="BI19" s="80"/>
      <c r="BJ19" s="80"/>
      <c r="BK19" s="80"/>
      <c r="BL19" s="80"/>
      <c r="BM19" s="80"/>
      <c r="BN19" s="80"/>
      <c r="BO19" s="80"/>
      <c r="BP19" s="80"/>
      <c r="BQ19" s="80"/>
      <c r="BR19" s="80"/>
      <c r="BS19" s="80"/>
      <c r="BT19" s="80"/>
      <c r="BU19" s="80"/>
      <c r="BV19" s="80"/>
      <c r="BW19" s="80"/>
      <c r="BX19" s="80"/>
      <c r="BY19" s="80"/>
      <c r="BZ19" s="80"/>
      <c r="CA19" s="80"/>
      <c r="CB19" s="80"/>
      <c r="CC19" s="80"/>
      <c r="CD19" s="80"/>
      <c r="CE19" s="80"/>
      <c r="CF19" s="80"/>
      <c r="CG19" s="80"/>
      <c r="CH19" s="80"/>
      <c r="CI19" s="80"/>
      <c r="CJ19" s="80"/>
      <c r="CK19" s="80"/>
      <c r="CL19" s="80"/>
      <c r="CM19" s="80"/>
      <c r="CN19" s="80"/>
      <c r="CO19" s="80"/>
      <c r="CP19" s="80"/>
      <c r="CQ19" s="80"/>
      <c r="CR19" s="80"/>
      <c r="CS19" s="80"/>
      <c r="CT19" s="80"/>
      <c r="CU19" s="80"/>
      <c r="CV19" s="80"/>
      <c r="CW19" s="80"/>
      <c r="CX19" s="80"/>
      <c r="CY19" s="80"/>
      <c r="CZ19" s="80"/>
      <c r="DA19" s="80"/>
      <c r="DB19" s="80"/>
      <c r="DC19" s="80"/>
      <c r="DD19" s="80"/>
      <c r="DE19" s="80"/>
      <c r="DF19" s="80"/>
      <c r="DG19" s="80"/>
      <c r="DH19" s="80"/>
      <c r="DI19" s="80"/>
      <c r="DJ19" s="80"/>
      <c r="DK19" s="80"/>
      <c r="DL19" s="80"/>
      <c r="DM19" s="80"/>
      <c r="DN19" s="80"/>
      <c r="DO19" s="80"/>
      <c r="DP19" s="80"/>
      <c r="DQ19" s="80"/>
      <c r="DR19" s="80"/>
      <c r="DS19" s="80"/>
      <c r="DT19" s="80"/>
      <c r="DU19" s="80"/>
      <c r="DV19" s="80"/>
      <c r="DW19" s="80"/>
      <c r="DX19" s="80"/>
      <c r="DY19" s="80"/>
      <c r="DZ19" s="80"/>
      <c r="EA19" s="80"/>
      <c r="EB19" s="80"/>
      <c r="EC19" s="80"/>
      <c r="ED19" s="80"/>
      <c r="EE19" s="80"/>
      <c r="EF19" s="80"/>
      <c r="EG19" s="80"/>
      <c r="EH19" s="80"/>
      <c r="EI19" s="80"/>
      <c r="EJ19" s="80"/>
      <c r="EK19" s="80"/>
      <c r="EL19" s="80"/>
      <c r="EM19" s="80"/>
      <c r="EN19" s="80"/>
      <c r="EO19" s="80"/>
      <c r="EP19" s="80"/>
      <c r="EQ19" s="80"/>
      <c r="ER19" s="80"/>
      <c r="ES19" s="80"/>
      <c r="ET19" s="80"/>
      <c r="EU19" s="80"/>
      <c r="EV19" s="80"/>
      <c r="EW19" s="80"/>
      <c r="EX19" s="80"/>
      <c r="EY19" s="80"/>
      <c r="EZ19" s="80"/>
      <c r="FA19" s="80"/>
      <c r="FB19" s="80"/>
      <c r="FC19" s="80"/>
      <c r="FD19" s="80"/>
      <c r="FE19" s="80"/>
      <c r="FF19" s="80"/>
      <c r="FG19" s="80"/>
      <c r="FH19" s="80"/>
      <c r="FI19" s="80"/>
      <c r="FJ19" s="80"/>
      <c r="FK19" s="80"/>
      <c r="FL19" s="80"/>
      <c r="FM19" s="80"/>
      <c r="FN19" s="80"/>
      <c r="FO19" s="80"/>
      <c r="FP19" s="80"/>
      <c r="FQ19" s="80"/>
      <c r="FR19" s="80"/>
      <c r="FS19" s="80"/>
      <c r="FT19" s="80"/>
      <c r="FU19" s="80"/>
      <c r="FV19" s="80"/>
      <c r="FW19" s="80"/>
      <c r="FX19" s="80"/>
      <c r="FY19" s="80"/>
      <c r="FZ19" s="80"/>
      <c r="GA19" s="80"/>
      <c r="GB19" s="80"/>
      <c r="GC19" s="80"/>
      <c r="GD19" s="80"/>
      <c r="GE19" s="80"/>
      <c r="GF19" s="80"/>
      <c r="GG19" s="80"/>
      <c r="GH19" s="80"/>
      <c r="GI19" s="80"/>
      <c r="GJ19" s="80"/>
      <c r="GK19" s="80"/>
      <c r="GL19" s="80"/>
      <c r="GM19" s="80"/>
      <c r="GN19" s="80"/>
      <c r="GO19" s="80"/>
      <c r="GP19" s="80"/>
      <c r="GQ19" s="80"/>
      <c r="GR19" s="80"/>
      <c r="GS19" s="80"/>
      <c r="GT19" s="80"/>
      <c r="GU19" s="80"/>
      <c r="GV19" s="80"/>
      <c r="GW19" s="80"/>
      <c r="GX19" s="80"/>
      <c r="GY19" s="80"/>
      <c r="GZ19" s="80"/>
      <c r="HA19" s="80"/>
      <c r="HB19" s="80"/>
      <c r="HC19" s="80"/>
      <c r="HD19" s="80"/>
      <c r="HE19" s="80"/>
      <c r="HF19" s="80"/>
      <c r="HG19" s="80"/>
      <c r="HH19" s="80"/>
      <c r="HI19" s="80"/>
      <c r="HJ19" s="80"/>
      <c r="HK19" s="80"/>
      <c r="HL19" s="80"/>
      <c r="HM19" s="80"/>
      <c r="HN19" s="80"/>
      <c r="HO19" s="80"/>
      <c r="HP19" s="80"/>
      <c r="HQ19" s="80"/>
      <c r="HR19" s="80"/>
      <c r="HS19" s="80"/>
      <c r="HT19" s="80"/>
      <c r="HU19" s="80"/>
      <c r="HV19" s="80"/>
      <c r="HW19" s="80"/>
      <c r="HX19" s="80"/>
      <c r="HY19" s="80"/>
      <c r="HZ19" s="80"/>
      <c r="IA19" s="80"/>
      <c r="IB19" s="80"/>
      <c r="IC19" s="80"/>
      <c r="ID19" s="80"/>
      <c r="IE19" s="80"/>
      <c r="IF19" s="80"/>
      <c r="IG19" s="80"/>
      <c r="IH19" s="80"/>
      <c r="II19" s="80"/>
      <c r="IJ19" s="80"/>
    </row>
    <row r="20" spans="1:244" s="96" customFormat="1" ht="21" x14ac:dyDescent="0.35">
      <c r="A20" s="707"/>
      <c r="B20" s="707"/>
      <c r="C20" s="371"/>
      <c r="D20" s="369">
        <f>O14</f>
        <v>62</v>
      </c>
      <c r="E20" s="365" t="s">
        <v>98</v>
      </c>
      <c r="F20" s="370">
        <f>M14</f>
        <v>51</v>
      </c>
      <c r="G20" s="369">
        <f>O16</f>
        <v>50</v>
      </c>
      <c r="H20" s="365" t="s">
        <v>98</v>
      </c>
      <c r="I20" s="370">
        <f>M16</f>
        <v>22</v>
      </c>
      <c r="J20" s="369">
        <f>O18</f>
        <v>50</v>
      </c>
      <c r="K20" s="365" t="s">
        <v>98</v>
      </c>
      <c r="L20" s="370">
        <f>M18</f>
        <v>25</v>
      </c>
      <c r="M20" s="710"/>
      <c r="N20" s="710"/>
      <c r="O20" s="710"/>
      <c r="P20" s="712"/>
      <c r="Q20" s="712"/>
      <c r="R20" s="269">
        <f>D20+G20+J20</f>
        <v>162</v>
      </c>
      <c r="S20" s="269">
        <f>F20+I20+L20</f>
        <v>98</v>
      </c>
      <c r="T20" s="703"/>
      <c r="U20" s="704"/>
      <c r="V20" s="705"/>
      <c r="W20" s="79"/>
      <c r="X20" s="91"/>
      <c r="Y20" s="91"/>
      <c r="Z20" s="95"/>
      <c r="AA20" s="80"/>
      <c r="AB20" s="80"/>
      <c r="AC20" s="80"/>
      <c r="AD20" s="80"/>
      <c r="AE20" s="80"/>
      <c r="AF20" s="80"/>
      <c r="AG20" s="80"/>
      <c r="AH20" s="80"/>
      <c r="AI20" s="80"/>
      <c r="AJ20" s="80"/>
      <c r="AK20" s="80"/>
      <c r="AL20" s="80"/>
      <c r="AM20" s="80"/>
      <c r="AN20" s="80"/>
      <c r="AO20" s="80"/>
      <c r="AP20" s="80"/>
      <c r="AQ20" s="80"/>
      <c r="AR20" s="80"/>
      <c r="AS20" s="80"/>
      <c r="AT20" s="80"/>
      <c r="AU20" s="80"/>
      <c r="AV20" s="80"/>
      <c r="AW20" s="80"/>
      <c r="AX20" s="80"/>
      <c r="AY20" s="80"/>
      <c r="AZ20" s="80"/>
      <c r="BA20" s="80"/>
      <c r="BB20" s="80"/>
      <c r="BC20" s="80"/>
      <c r="BD20" s="80"/>
      <c r="BE20" s="80"/>
      <c r="BF20" s="80"/>
      <c r="BG20" s="80"/>
      <c r="BH20" s="80"/>
      <c r="BI20" s="80"/>
      <c r="BJ20" s="80"/>
      <c r="BK20" s="80"/>
      <c r="BL20" s="80"/>
      <c r="BM20" s="80"/>
      <c r="BN20" s="80"/>
      <c r="BO20" s="80"/>
      <c r="BP20" s="80"/>
      <c r="BQ20" s="80"/>
      <c r="BR20" s="80"/>
      <c r="BS20" s="80"/>
      <c r="BT20" s="80"/>
      <c r="BU20" s="80"/>
      <c r="BV20" s="80"/>
      <c r="BW20" s="80"/>
      <c r="BX20" s="80"/>
      <c r="BY20" s="80"/>
      <c r="BZ20" s="80"/>
      <c r="CA20" s="80"/>
      <c r="CB20" s="80"/>
      <c r="CC20" s="80"/>
      <c r="CD20" s="80"/>
      <c r="CE20" s="80"/>
      <c r="CF20" s="80"/>
      <c r="CG20" s="80"/>
      <c r="CH20" s="80"/>
      <c r="CI20" s="80"/>
      <c r="CJ20" s="80"/>
      <c r="CK20" s="80"/>
      <c r="CL20" s="80"/>
      <c r="CM20" s="80"/>
      <c r="CN20" s="80"/>
      <c r="CO20" s="80"/>
      <c r="CP20" s="80"/>
      <c r="CQ20" s="80"/>
      <c r="CR20" s="80"/>
      <c r="CS20" s="80"/>
      <c r="CT20" s="80"/>
      <c r="CU20" s="80"/>
      <c r="CV20" s="80"/>
      <c r="CW20" s="80"/>
      <c r="CX20" s="80"/>
      <c r="CY20" s="80"/>
      <c r="CZ20" s="80"/>
      <c r="DA20" s="80"/>
      <c r="DB20" s="80"/>
      <c r="DC20" s="80"/>
      <c r="DD20" s="80"/>
      <c r="DE20" s="80"/>
      <c r="DF20" s="80"/>
      <c r="DG20" s="80"/>
      <c r="DH20" s="80"/>
      <c r="DI20" s="80"/>
      <c r="DJ20" s="80"/>
      <c r="DK20" s="80"/>
      <c r="DL20" s="80"/>
      <c r="DM20" s="80"/>
      <c r="DN20" s="80"/>
      <c r="DO20" s="80"/>
      <c r="DP20" s="80"/>
      <c r="DQ20" s="80"/>
      <c r="DR20" s="80"/>
      <c r="DS20" s="80"/>
      <c r="DT20" s="80"/>
      <c r="DU20" s="80"/>
      <c r="DV20" s="80"/>
      <c r="DW20" s="80"/>
      <c r="DX20" s="80"/>
      <c r="DY20" s="80"/>
      <c r="DZ20" s="80"/>
      <c r="EA20" s="80"/>
      <c r="EB20" s="80"/>
      <c r="EC20" s="80"/>
      <c r="ED20" s="80"/>
      <c r="EE20" s="80"/>
      <c r="EF20" s="80"/>
      <c r="EG20" s="80"/>
      <c r="EH20" s="80"/>
      <c r="EI20" s="80"/>
      <c r="EJ20" s="80"/>
      <c r="EK20" s="80"/>
      <c r="EL20" s="80"/>
      <c r="EM20" s="80"/>
      <c r="EN20" s="80"/>
      <c r="EO20" s="80"/>
      <c r="EP20" s="80"/>
      <c r="EQ20" s="80"/>
      <c r="ER20" s="80"/>
      <c r="ES20" s="80"/>
      <c r="ET20" s="80"/>
      <c r="EU20" s="80"/>
      <c r="EV20" s="80"/>
      <c r="EW20" s="80"/>
      <c r="EX20" s="80"/>
      <c r="EY20" s="80"/>
      <c r="EZ20" s="80"/>
      <c r="FA20" s="80"/>
      <c r="FB20" s="80"/>
      <c r="FC20" s="80"/>
      <c r="FD20" s="80"/>
      <c r="FE20" s="80"/>
      <c r="FF20" s="80"/>
      <c r="FG20" s="80"/>
      <c r="FH20" s="80"/>
      <c r="FI20" s="80"/>
      <c r="FJ20" s="80"/>
      <c r="FK20" s="80"/>
      <c r="FL20" s="80"/>
      <c r="FM20" s="80"/>
      <c r="FN20" s="80"/>
      <c r="FO20" s="80"/>
      <c r="FP20" s="80"/>
      <c r="FQ20" s="80"/>
      <c r="FR20" s="80"/>
      <c r="FS20" s="80"/>
      <c r="FT20" s="80"/>
      <c r="FU20" s="80"/>
      <c r="FV20" s="80"/>
      <c r="FW20" s="80"/>
      <c r="FX20" s="80"/>
      <c r="FY20" s="80"/>
      <c r="FZ20" s="80"/>
      <c r="GA20" s="80"/>
      <c r="GB20" s="80"/>
      <c r="GC20" s="80"/>
      <c r="GD20" s="80"/>
      <c r="GE20" s="80"/>
      <c r="GF20" s="80"/>
      <c r="GG20" s="80"/>
      <c r="GH20" s="80"/>
      <c r="GI20" s="80"/>
      <c r="GJ20" s="80"/>
      <c r="GK20" s="80"/>
      <c r="GL20" s="80"/>
      <c r="GM20" s="80"/>
      <c r="GN20" s="80"/>
      <c r="GO20" s="80"/>
      <c r="GP20" s="80"/>
      <c r="GQ20" s="80"/>
      <c r="GR20" s="80"/>
      <c r="GS20" s="80"/>
      <c r="GT20" s="80"/>
      <c r="GU20" s="80"/>
      <c r="GV20" s="80"/>
      <c r="GW20" s="80"/>
      <c r="GX20" s="80"/>
      <c r="GY20" s="80"/>
      <c r="GZ20" s="80"/>
      <c r="HA20" s="80"/>
      <c r="HB20" s="80"/>
      <c r="HC20" s="80"/>
      <c r="HD20" s="80"/>
      <c r="HE20" s="80"/>
      <c r="HF20" s="80"/>
      <c r="HG20" s="80"/>
      <c r="HH20" s="80"/>
      <c r="HI20" s="80"/>
      <c r="HJ20" s="80"/>
      <c r="HK20" s="80"/>
      <c r="HL20" s="80"/>
      <c r="HM20" s="80"/>
      <c r="HN20" s="80"/>
      <c r="HO20" s="80"/>
      <c r="HP20" s="80"/>
      <c r="HQ20" s="80"/>
      <c r="HR20" s="80"/>
      <c r="HS20" s="80"/>
      <c r="HT20" s="80"/>
      <c r="HU20" s="80"/>
      <c r="HV20" s="80"/>
      <c r="HW20" s="80"/>
      <c r="HX20" s="80"/>
      <c r="HY20" s="80"/>
      <c r="HZ20" s="80"/>
      <c r="IA20" s="80"/>
      <c r="IB20" s="80"/>
      <c r="IC20" s="80"/>
      <c r="ID20" s="80"/>
      <c r="IE20" s="80"/>
      <c r="IF20" s="80"/>
      <c r="IG20" s="80"/>
      <c r="IH20" s="80"/>
      <c r="II20" s="80"/>
      <c r="IJ20" s="80"/>
    </row>
    <row r="21" spans="1:244" s="96" customFormat="1" x14ac:dyDescent="0.3">
      <c r="A21" s="97"/>
      <c r="B21" s="97"/>
      <c r="C21" s="97"/>
      <c r="D21" s="98"/>
      <c r="E21" s="97"/>
      <c r="F21" s="98"/>
      <c r="G21" s="98"/>
      <c r="H21" s="97"/>
      <c r="I21" s="98"/>
      <c r="J21" s="98"/>
      <c r="K21" s="97"/>
      <c r="L21" s="98"/>
      <c r="M21" s="98"/>
      <c r="N21" s="97"/>
      <c r="O21" s="98"/>
      <c r="P21" s="98"/>
      <c r="Q21" s="98"/>
      <c r="R21" s="98"/>
      <c r="S21" s="98"/>
      <c r="T21" s="630"/>
      <c r="U21" s="630"/>
      <c r="V21" s="97"/>
      <c r="W21" s="74"/>
      <c r="X21" s="100"/>
      <c r="Y21" s="100"/>
      <c r="Z21" s="101"/>
      <c r="AA21" s="78"/>
      <c r="AB21" s="78"/>
      <c r="AC21" s="78"/>
      <c r="AD21" s="78"/>
      <c r="AE21" s="78"/>
      <c r="AF21" s="78"/>
      <c r="AG21" s="78"/>
      <c r="AH21" s="78"/>
      <c r="AI21" s="78"/>
      <c r="AJ21" s="78"/>
      <c r="AK21" s="78"/>
      <c r="AL21" s="78"/>
      <c r="AM21" s="78"/>
      <c r="AN21" s="78"/>
      <c r="AO21" s="78"/>
      <c r="AP21" s="78"/>
      <c r="AQ21" s="78"/>
      <c r="AR21" s="78"/>
      <c r="AS21" s="78"/>
      <c r="AT21" s="78"/>
      <c r="AU21" s="78"/>
      <c r="AV21" s="78"/>
      <c r="AW21" s="78"/>
      <c r="AX21" s="78"/>
      <c r="AY21" s="78"/>
      <c r="AZ21" s="78"/>
      <c r="BA21" s="78"/>
      <c r="BB21" s="78"/>
      <c r="BC21" s="78"/>
      <c r="BD21" s="78"/>
      <c r="BE21" s="78"/>
      <c r="BF21" s="78"/>
      <c r="BG21" s="78"/>
      <c r="BH21" s="78"/>
      <c r="BI21" s="78"/>
      <c r="BJ21" s="78"/>
      <c r="BK21" s="78"/>
      <c r="BL21" s="78"/>
      <c r="BM21" s="78"/>
      <c r="BN21" s="78"/>
      <c r="BO21" s="78"/>
      <c r="BP21" s="78"/>
      <c r="BQ21" s="78"/>
      <c r="BR21" s="78"/>
      <c r="BS21" s="78"/>
      <c r="BT21" s="78"/>
      <c r="BU21" s="78"/>
      <c r="BV21" s="78"/>
      <c r="BW21" s="78"/>
      <c r="BX21" s="78"/>
      <c r="BY21" s="78"/>
      <c r="BZ21" s="78"/>
      <c r="CA21" s="78"/>
      <c r="CB21" s="78"/>
      <c r="CC21" s="78"/>
      <c r="CD21" s="78"/>
      <c r="CE21" s="78"/>
      <c r="CF21" s="78"/>
      <c r="CG21" s="78"/>
      <c r="CH21" s="78"/>
      <c r="CI21" s="78"/>
      <c r="CJ21" s="78"/>
      <c r="CK21" s="78"/>
      <c r="CL21" s="78"/>
      <c r="CM21" s="78"/>
      <c r="CN21" s="78"/>
      <c r="CO21" s="78"/>
      <c r="CP21" s="78"/>
      <c r="CQ21" s="78"/>
      <c r="CR21" s="78"/>
      <c r="CS21" s="78"/>
      <c r="CT21" s="78"/>
      <c r="CU21" s="78"/>
      <c r="CV21" s="78"/>
      <c r="CW21" s="78"/>
      <c r="CX21" s="78"/>
      <c r="CY21" s="78"/>
      <c r="CZ21" s="78"/>
      <c r="DA21" s="78"/>
      <c r="DB21" s="78"/>
      <c r="DC21" s="78"/>
      <c r="DD21" s="78"/>
      <c r="DE21" s="78"/>
      <c r="DF21" s="78"/>
      <c r="DG21" s="78"/>
      <c r="DH21" s="78"/>
      <c r="DI21" s="78"/>
      <c r="DJ21" s="78"/>
      <c r="DK21" s="78"/>
      <c r="DL21" s="78"/>
      <c r="DM21" s="78"/>
      <c r="DN21" s="78"/>
      <c r="DO21" s="78"/>
      <c r="DP21" s="78"/>
      <c r="DQ21" s="78"/>
      <c r="DR21" s="78"/>
      <c r="DS21" s="78"/>
      <c r="DT21" s="78"/>
      <c r="DU21" s="78"/>
      <c r="DV21" s="78"/>
      <c r="DW21" s="78"/>
      <c r="DX21" s="78"/>
      <c r="DY21" s="78"/>
      <c r="DZ21" s="78"/>
      <c r="EA21" s="78"/>
      <c r="EB21" s="78"/>
      <c r="EC21" s="78"/>
      <c r="ED21" s="78"/>
      <c r="EE21" s="78"/>
      <c r="EF21" s="78"/>
      <c r="EG21" s="78"/>
      <c r="EH21" s="78"/>
      <c r="EI21" s="78"/>
      <c r="EJ21" s="78"/>
      <c r="EK21" s="78"/>
      <c r="EL21" s="78"/>
      <c r="EM21" s="78"/>
      <c r="EN21" s="78"/>
      <c r="EO21" s="78"/>
      <c r="EP21" s="78"/>
      <c r="EQ21" s="78"/>
      <c r="ER21" s="78"/>
      <c r="ES21" s="78"/>
      <c r="ET21" s="78"/>
      <c r="EU21" s="78"/>
      <c r="EV21" s="78"/>
      <c r="EW21" s="78"/>
      <c r="EX21" s="78"/>
      <c r="EY21" s="78"/>
      <c r="EZ21" s="78"/>
      <c r="FA21" s="78"/>
      <c r="FB21" s="78"/>
      <c r="FC21" s="78"/>
      <c r="FD21" s="78"/>
      <c r="FE21" s="78"/>
      <c r="FF21" s="78"/>
      <c r="FG21" s="78"/>
      <c r="FH21" s="78"/>
      <c r="FI21" s="78"/>
      <c r="FJ21" s="78"/>
      <c r="FK21" s="78"/>
      <c r="FL21" s="78"/>
      <c r="FM21" s="78"/>
      <c r="FN21" s="78"/>
      <c r="FO21" s="78"/>
      <c r="FP21" s="78"/>
      <c r="FQ21" s="78"/>
      <c r="FR21" s="78"/>
      <c r="FS21" s="78"/>
      <c r="FT21" s="78"/>
      <c r="FU21" s="78"/>
      <c r="FV21" s="78"/>
      <c r="FW21" s="78"/>
      <c r="FX21" s="78"/>
      <c r="FY21" s="78"/>
      <c r="FZ21" s="78"/>
      <c r="GA21" s="78"/>
      <c r="GB21" s="78"/>
      <c r="GC21" s="78"/>
      <c r="GD21" s="78"/>
      <c r="GE21" s="78"/>
      <c r="GF21" s="78"/>
      <c r="GG21" s="78"/>
      <c r="GH21" s="78"/>
      <c r="GI21" s="78"/>
      <c r="GJ21" s="78"/>
      <c r="GK21" s="78"/>
      <c r="GL21" s="78"/>
      <c r="GM21" s="78"/>
      <c r="GN21" s="78"/>
      <c r="GO21" s="78"/>
      <c r="GP21" s="78"/>
      <c r="GQ21" s="78"/>
      <c r="GR21" s="78"/>
      <c r="GS21" s="78"/>
      <c r="GT21" s="78"/>
      <c r="GU21" s="78"/>
      <c r="GV21" s="78"/>
      <c r="GW21" s="78"/>
      <c r="GX21" s="78"/>
      <c r="GY21" s="78"/>
      <c r="GZ21" s="78"/>
      <c r="HA21" s="78"/>
      <c r="HB21" s="78"/>
      <c r="HC21" s="78"/>
      <c r="HD21" s="78"/>
      <c r="HE21" s="78"/>
      <c r="HF21" s="78"/>
      <c r="HG21" s="78"/>
      <c r="HH21" s="78"/>
      <c r="HI21" s="78"/>
      <c r="HJ21" s="78"/>
      <c r="HK21" s="78"/>
      <c r="HL21" s="78"/>
      <c r="HM21" s="78"/>
      <c r="HN21" s="78"/>
      <c r="HO21" s="78"/>
      <c r="HP21" s="78"/>
      <c r="HQ21" s="78"/>
      <c r="HR21" s="78"/>
      <c r="HS21" s="78"/>
      <c r="HT21" s="78"/>
      <c r="HU21" s="78"/>
      <c r="HV21" s="78"/>
      <c r="HW21" s="78"/>
      <c r="HX21" s="78"/>
      <c r="HY21" s="78"/>
      <c r="HZ21" s="78"/>
      <c r="IA21" s="78"/>
      <c r="IB21" s="78"/>
      <c r="IC21" s="78"/>
      <c r="ID21" s="78"/>
      <c r="IE21" s="78"/>
      <c r="IF21" s="78"/>
      <c r="IG21" s="78"/>
      <c r="IH21" s="78"/>
      <c r="II21" s="78"/>
      <c r="IJ21" s="78"/>
    </row>
    <row r="22" spans="1:244" s="96" customFormat="1" ht="15.75" x14ac:dyDescent="0.25">
      <c r="A22" s="102"/>
      <c r="B22" s="103" t="s">
        <v>99</v>
      </c>
      <c r="C22" s="102"/>
      <c r="D22" s="104"/>
      <c r="E22" s="102"/>
      <c r="F22" s="104"/>
      <c r="G22" s="104"/>
      <c r="H22" s="102"/>
      <c r="I22" s="104"/>
      <c r="J22" s="104"/>
      <c r="K22" s="102"/>
      <c r="L22" s="104"/>
      <c r="M22" s="104"/>
      <c r="N22" s="102"/>
      <c r="O22" s="104"/>
      <c r="P22" s="104"/>
      <c r="Q22" s="104"/>
      <c r="R22" s="104"/>
      <c r="S22" s="104"/>
      <c r="T22" s="102"/>
      <c r="U22" s="102"/>
      <c r="V22" s="102"/>
      <c r="W22" s="105"/>
      <c r="X22" s="106"/>
      <c r="Y22" s="106"/>
      <c r="Z22" s="107"/>
    </row>
    <row r="23" spans="1:244" s="109" customFormat="1" ht="18" x14ac:dyDescent="0.25">
      <c r="A23" s="102"/>
      <c r="B23" s="108" t="s">
        <v>458</v>
      </c>
      <c r="C23" s="102"/>
      <c r="D23" s="104"/>
      <c r="E23" s="102"/>
      <c r="F23" s="104"/>
      <c r="G23" s="104"/>
      <c r="H23" s="102"/>
      <c r="I23" s="104"/>
      <c r="J23" s="104"/>
      <c r="K23" s="102"/>
      <c r="L23" s="104"/>
      <c r="M23" s="104"/>
      <c r="N23" s="102"/>
      <c r="O23" s="104"/>
      <c r="P23" s="104"/>
      <c r="Q23" s="104"/>
      <c r="R23" s="104"/>
      <c r="S23" s="104"/>
      <c r="T23" s="102"/>
      <c r="U23" s="102"/>
      <c r="V23" s="102"/>
      <c r="W23" s="105"/>
      <c r="X23" s="106"/>
      <c r="Y23" s="106"/>
      <c r="Z23" s="107"/>
      <c r="AA23" s="96"/>
      <c r="AB23" s="96"/>
      <c r="AC23" s="96"/>
      <c r="AD23" s="96"/>
      <c r="AE23" s="96"/>
      <c r="AF23" s="96"/>
      <c r="AG23" s="96"/>
      <c r="AH23" s="96"/>
      <c r="AI23" s="96"/>
      <c r="AJ23" s="96"/>
      <c r="AK23" s="96"/>
      <c r="AL23" s="96"/>
      <c r="AM23" s="96"/>
      <c r="AN23" s="96"/>
      <c r="AO23" s="96"/>
      <c r="AP23" s="96"/>
      <c r="AQ23" s="96"/>
      <c r="AR23" s="96"/>
      <c r="AS23" s="96"/>
      <c r="AT23" s="96"/>
      <c r="AU23" s="96"/>
      <c r="AV23" s="96"/>
      <c r="AW23" s="96"/>
      <c r="AX23" s="96"/>
      <c r="AY23" s="96"/>
      <c r="AZ23" s="96"/>
      <c r="BA23" s="96"/>
      <c r="BB23" s="96"/>
      <c r="BC23" s="96"/>
      <c r="BD23" s="96"/>
      <c r="BE23" s="96"/>
      <c r="BF23" s="96"/>
      <c r="BG23" s="96"/>
      <c r="BH23" s="96"/>
      <c r="BI23" s="96"/>
      <c r="BJ23" s="96"/>
      <c r="BK23" s="96"/>
      <c r="BL23" s="96"/>
      <c r="BM23" s="96"/>
      <c r="BN23" s="96"/>
      <c r="BO23" s="96"/>
      <c r="BP23" s="96"/>
      <c r="BQ23" s="96"/>
      <c r="BR23" s="96"/>
      <c r="BS23" s="96"/>
      <c r="BT23" s="96"/>
      <c r="BU23" s="96"/>
      <c r="BV23" s="96"/>
      <c r="BW23" s="96"/>
      <c r="BX23" s="96"/>
      <c r="BY23" s="96"/>
      <c r="BZ23" s="96"/>
      <c r="CA23" s="96"/>
      <c r="CB23" s="96"/>
      <c r="CC23" s="96"/>
      <c r="CD23" s="96"/>
      <c r="CE23" s="96"/>
      <c r="CF23" s="96"/>
      <c r="CG23" s="96"/>
      <c r="CH23" s="96"/>
      <c r="CI23" s="96"/>
      <c r="CJ23" s="96"/>
      <c r="CK23" s="96"/>
      <c r="CL23" s="96"/>
      <c r="CM23" s="96"/>
      <c r="CN23" s="96"/>
      <c r="CO23" s="96"/>
      <c r="CP23" s="96"/>
      <c r="CQ23" s="96"/>
      <c r="CR23" s="96"/>
      <c r="CS23" s="96"/>
      <c r="CT23" s="96"/>
      <c r="CU23" s="96"/>
      <c r="CV23" s="96"/>
      <c r="CW23" s="96"/>
      <c r="CX23" s="96"/>
      <c r="CY23" s="96"/>
      <c r="CZ23" s="96"/>
      <c r="DA23" s="96"/>
      <c r="DB23" s="96"/>
      <c r="DC23" s="96"/>
      <c r="DD23" s="96"/>
      <c r="DE23" s="96"/>
      <c r="DF23" s="96"/>
      <c r="DG23" s="96"/>
      <c r="DH23" s="96"/>
      <c r="DI23" s="96"/>
      <c r="DJ23" s="96"/>
      <c r="DK23" s="96"/>
      <c r="DL23" s="96"/>
      <c r="DM23" s="96"/>
      <c r="DN23" s="96"/>
      <c r="DO23" s="96"/>
      <c r="DP23" s="96"/>
      <c r="DQ23" s="96"/>
      <c r="DR23" s="96"/>
      <c r="DS23" s="96"/>
      <c r="DT23" s="96"/>
      <c r="DU23" s="96"/>
      <c r="DV23" s="96"/>
      <c r="DW23" s="96"/>
      <c r="DX23" s="96"/>
      <c r="DY23" s="96"/>
      <c r="DZ23" s="96"/>
      <c r="EA23" s="96"/>
      <c r="EB23" s="96"/>
      <c r="EC23" s="96"/>
      <c r="ED23" s="96"/>
      <c r="EE23" s="96"/>
      <c r="EF23" s="96"/>
      <c r="EG23" s="96"/>
      <c r="EH23" s="96"/>
      <c r="EI23" s="96"/>
      <c r="EJ23" s="96"/>
      <c r="EK23" s="96"/>
      <c r="EL23" s="96"/>
      <c r="EM23" s="96"/>
      <c r="EN23" s="96"/>
      <c r="EO23" s="96"/>
      <c r="EP23" s="96"/>
      <c r="EQ23" s="96"/>
      <c r="ER23" s="96"/>
      <c r="ES23" s="96"/>
      <c r="ET23" s="96"/>
      <c r="EU23" s="96"/>
      <c r="EV23" s="96"/>
      <c r="EW23" s="96"/>
      <c r="EX23" s="96"/>
      <c r="EY23" s="96"/>
      <c r="EZ23" s="96"/>
      <c r="FA23" s="96"/>
      <c r="FB23" s="96"/>
      <c r="FC23" s="96"/>
      <c r="FD23" s="96"/>
      <c r="FE23" s="96"/>
      <c r="FF23" s="96"/>
      <c r="FG23" s="96"/>
      <c r="FH23" s="96"/>
      <c r="FI23" s="96"/>
      <c r="FJ23" s="96"/>
      <c r="FK23" s="96"/>
      <c r="FL23" s="96"/>
      <c r="FM23" s="96"/>
      <c r="FN23" s="96"/>
      <c r="FO23" s="96"/>
      <c r="FP23" s="96"/>
      <c r="FQ23" s="96"/>
      <c r="FR23" s="96"/>
      <c r="FS23" s="96"/>
      <c r="FT23" s="96"/>
      <c r="FU23" s="96"/>
      <c r="FV23" s="96"/>
      <c r="FW23" s="96"/>
      <c r="FX23" s="96"/>
      <c r="FY23" s="96"/>
      <c r="FZ23" s="96"/>
      <c r="GA23" s="96"/>
      <c r="GB23" s="96"/>
      <c r="GC23" s="96"/>
      <c r="GD23" s="96"/>
      <c r="GE23" s="96"/>
      <c r="GF23" s="96"/>
      <c r="GG23" s="96"/>
      <c r="GH23" s="96"/>
      <c r="GI23" s="96"/>
      <c r="GJ23" s="96"/>
      <c r="GK23" s="96"/>
      <c r="GL23" s="96"/>
      <c r="GM23" s="96"/>
      <c r="GN23" s="96"/>
      <c r="GO23" s="96"/>
      <c r="GP23" s="96"/>
      <c r="GQ23" s="96"/>
      <c r="GR23" s="96"/>
      <c r="GS23" s="96"/>
      <c r="GT23" s="96"/>
      <c r="GU23" s="96"/>
      <c r="GV23" s="96"/>
      <c r="GW23" s="96"/>
      <c r="GX23" s="96"/>
      <c r="GY23" s="96"/>
      <c r="GZ23" s="96"/>
      <c r="HA23" s="96"/>
      <c r="HB23" s="96"/>
      <c r="HC23" s="96"/>
      <c r="HD23" s="96"/>
      <c r="HE23" s="96"/>
      <c r="HF23" s="96"/>
      <c r="HG23" s="96"/>
      <c r="HH23" s="96"/>
      <c r="HI23" s="96"/>
      <c r="HJ23" s="96"/>
      <c r="HK23" s="96"/>
      <c r="HL23" s="96"/>
      <c r="HM23" s="96"/>
      <c r="HN23" s="96"/>
      <c r="HO23" s="96"/>
      <c r="HP23" s="96"/>
      <c r="HQ23" s="96"/>
      <c r="HR23" s="96"/>
      <c r="HS23" s="96"/>
      <c r="HT23" s="96"/>
      <c r="HU23" s="96"/>
      <c r="HV23" s="96"/>
      <c r="HW23" s="96"/>
      <c r="HX23" s="96"/>
      <c r="HY23" s="96"/>
      <c r="HZ23" s="96"/>
      <c r="IA23" s="96"/>
      <c r="IB23" s="96"/>
      <c r="IC23" s="96"/>
      <c r="ID23" s="96"/>
      <c r="IE23" s="96"/>
      <c r="IF23" s="96"/>
      <c r="IG23" s="96"/>
      <c r="IH23" s="96"/>
      <c r="II23" s="96"/>
      <c r="IJ23" s="96"/>
    </row>
    <row r="24" spans="1:244" s="109" customFormat="1" ht="18" x14ac:dyDescent="0.25">
      <c r="A24" s="102"/>
      <c r="B24" s="102"/>
      <c r="C24" s="102"/>
      <c r="D24" s="104"/>
      <c r="E24" s="102"/>
      <c r="F24" s="104"/>
      <c r="G24" s="104"/>
      <c r="H24" s="102"/>
      <c r="I24" s="104"/>
      <c r="J24" s="104"/>
      <c r="K24" s="102"/>
      <c r="L24" s="104"/>
      <c r="M24" s="104"/>
      <c r="N24" s="102"/>
      <c r="O24" s="104"/>
      <c r="P24" s="104"/>
      <c r="Q24" s="104"/>
      <c r="R24" s="104"/>
      <c r="S24" s="104"/>
      <c r="T24" s="102"/>
      <c r="U24" s="102"/>
      <c r="V24" s="102"/>
      <c r="W24" s="105"/>
      <c r="X24" s="106"/>
      <c r="Y24" s="106"/>
      <c r="Z24" s="107"/>
      <c r="AA24" s="96"/>
      <c r="AB24" s="96"/>
      <c r="AC24" s="96"/>
      <c r="AD24" s="96"/>
      <c r="AE24" s="96"/>
      <c r="AF24" s="96"/>
      <c r="AG24" s="96"/>
      <c r="AH24" s="96"/>
      <c r="AI24" s="96"/>
      <c r="AJ24" s="96"/>
      <c r="AK24" s="96"/>
      <c r="AL24" s="96"/>
      <c r="AM24" s="96"/>
      <c r="AN24" s="96"/>
      <c r="AO24" s="96"/>
      <c r="AP24" s="96"/>
      <c r="AQ24" s="96"/>
      <c r="AR24" s="96"/>
      <c r="AS24" s="96"/>
      <c r="AT24" s="96"/>
      <c r="AU24" s="96"/>
      <c r="AV24" s="96"/>
      <c r="AW24" s="96"/>
      <c r="AX24" s="96"/>
      <c r="AY24" s="96"/>
      <c r="AZ24" s="96"/>
      <c r="BA24" s="96"/>
      <c r="BB24" s="96"/>
      <c r="BC24" s="96"/>
      <c r="BD24" s="96"/>
      <c r="BE24" s="96"/>
      <c r="BF24" s="96"/>
      <c r="BG24" s="96"/>
      <c r="BH24" s="96"/>
      <c r="BI24" s="96"/>
      <c r="BJ24" s="96"/>
      <c r="BK24" s="96"/>
      <c r="BL24" s="96"/>
      <c r="BM24" s="96"/>
      <c r="BN24" s="96"/>
      <c r="BO24" s="96"/>
      <c r="BP24" s="96"/>
      <c r="BQ24" s="96"/>
      <c r="BR24" s="96"/>
      <c r="BS24" s="96"/>
      <c r="BT24" s="96"/>
      <c r="BU24" s="96"/>
      <c r="BV24" s="96"/>
      <c r="BW24" s="96"/>
      <c r="BX24" s="96"/>
      <c r="BY24" s="96"/>
      <c r="BZ24" s="96"/>
      <c r="CA24" s="96"/>
      <c r="CB24" s="96"/>
      <c r="CC24" s="96"/>
      <c r="CD24" s="96"/>
      <c r="CE24" s="96"/>
      <c r="CF24" s="96"/>
      <c r="CG24" s="96"/>
      <c r="CH24" s="96"/>
      <c r="CI24" s="96"/>
      <c r="CJ24" s="96"/>
      <c r="CK24" s="96"/>
      <c r="CL24" s="96"/>
      <c r="CM24" s="96"/>
      <c r="CN24" s="96"/>
      <c r="CO24" s="96"/>
      <c r="CP24" s="96"/>
      <c r="CQ24" s="96"/>
      <c r="CR24" s="96"/>
      <c r="CS24" s="96"/>
      <c r="CT24" s="96"/>
      <c r="CU24" s="96"/>
      <c r="CV24" s="96"/>
      <c r="CW24" s="96"/>
      <c r="CX24" s="96"/>
      <c r="CY24" s="96"/>
      <c r="CZ24" s="96"/>
      <c r="DA24" s="96"/>
      <c r="DB24" s="96"/>
      <c r="DC24" s="96"/>
      <c r="DD24" s="96"/>
      <c r="DE24" s="96"/>
      <c r="DF24" s="96"/>
      <c r="DG24" s="96"/>
      <c r="DH24" s="96"/>
      <c r="DI24" s="96"/>
      <c r="DJ24" s="96"/>
      <c r="DK24" s="96"/>
      <c r="DL24" s="96"/>
      <c r="DM24" s="96"/>
      <c r="DN24" s="96"/>
      <c r="DO24" s="96"/>
      <c r="DP24" s="96"/>
      <c r="DQ24" s="96"/>
      <c r="DR24" s="96"/>
      <c r="DS24" s="96"/>
      <c r="DT24" s="96"/>
      <c r="DU24" s="96"/>
      <c r="DV24" s="96"/>
      <c r="DW24" s="96"/>
      <c r="DX24" s="96"/>
      <c r="DY24" s="96"/>
      <c r="DZ24" s="96"/>
      <c r="EA24" s="96"/>
      <c r="EB24" s="96"/>
      <c r="EC24" s="96"/>
      <c r="ED24" s="96"/>
      <c r="EE24" s="96"/>
      <c r="EF24" s="96"/>
      <c r="EG24" s="96"/>
      <c r="EH24" s="96"/>
      <c r="EI24" s="96"/>
      <c r="EJ24" s="96"/>
      <c r="EK24" s="96"/>
      <c r="EL24" s="96"/>
      <c r="EM24" s="96"/>
      <c r="EN24" s="96"/>
      <c r="EO24" s="96"/>
      <c r="EP24" s="96"/>
      <c r="EQ24" s="96"/>
      <c r="ER24" s="96"/>
      <c r="ES24" s="96"/>
      <c r="ET24" s="96"/>
      <c r="EU24" s="96"/>
      <c r="EV24" s="96"/>
      <c r="EW24" s="96"/>
      <c r="EX24" s="96"/>
      <c r="EY24" s="96"/>
      <c r="EZ24" s="96"/>
      <c r="FA24" s="96"/>
      <c r="FB24" s="96"/>
      <c r="FC24" s="96"/>
      <c r="FD24" s="96"/>
      <c r="FE24" s="96"/>
      <c r="FF24" s="96"/>
      <c r="FG24" s="96"/>
      <c r="FH24" s="96"/>
      <c r="FI24" s="96"/>
      <c r="FJ24" s="96"/>
      <c r="FK24" s="96"/>
      <c r="FL24" s="96"/>
      <c r="FM24" s="96"/>
      <c r="FN24" s="96"/>
      <c r="FO24" s="96"/>
      <c r="FP24" s="96"/>
      <c r="FQ24" s="96"/>
      <c r="FR24" s="96"/>
      <c r="FS24" s="96"/>
      <c r="FT24" s="96"/>
      <c r="FU24" s="96"/>
      <c r="FV24" s="96"/>
      <c r="FW24" s="96"/>
      <c r="FX24" s="96"/>
      <c r="FY24" s="96"/>
      <c r="FZ24" s="96"/>
      <c r="GA24" s="96"/>
      <c r="GB24" s="96"/>
      <c r="GC24" s="96"/>
      <c r="GD24" s="96"/>
      <c r="GE24" s="96"/>
      <c r="GF24" s="96"/>
      <c r="GG24" s="96"/>
      <c r="GH24" s="96"/>
      <c r="GI24" s="96"/>
      <c r="GJ24" s="96"/>
      <c r="GK24" s="96"/>
      <c r="GL24" s="96"/>
      <c r="GM24" s="96"/>
      <c r="GN24" s="96"/>
      <c r="GO24" s="96"/>
      <c r="GP24" s="96"/>
      <c r="GQ24" s="96"/>
      <c r="GR24" s="96"/>
      <c r="GS24" s="96"/>
      <c r="GT24" s="96"/>
      <c r="GU24" s="96"/>
      <c r="GV24" s="96"/>
      <c r="GW24" s="96"/>
      <c r="GX24" s="96"/>
      <c r="GY24" s="96"/>
      <c r="GZ24" s="96"/>
      <c r="HA24" s="96"/>
      <c r="HB24" s="96"/>
      <c r="HC24" s="96"/>
      <c r="HD24" s="96"/>
      <c r="HE24" s="96"/>
      <c r="HF24" s="96"/>
      <c r="HG24" s="96"/>
      <c r="HH24" s="96"/>
      <c r="HI24" s="96"/>
      <c r="HJ24" s="96"/>
      <c r="HK24" s="96"/>
      <c r="HL24" s="96"/>
      <c r="HM24" s="96"/>
      <c r="HN24" s="96"/>
      <c r="HO24" s="96"/>
      <c r="HP24" s="96"/>
      <c r="HQ24" s="96"/>
      <c r="HR24" s="96"/>
      <c r="HS24" s="96"/>
      <c r="HT24" s="96"/>
      <c r="HU24" s="96"/>
      <c r="HV24" s="96"/>
      <c r="HW24" s="96"/>
      <c r="HX24" s="96"/>
      <c r="HY24" s="96"/>
      <c r="HZ24" s="96"/>
      <c r="IA24" s="96"/>
      <c r="IB24" s="96"/>
      <c r="IC24" s="96"/>
      <c r="ID24" s="96"/>
      <c r="IE24" s="96"/>
      <c r="IF24" s="96"/>
      <c r="IG24" s="96"/>
      <c r="IH24" s="96"/>
      <c r="II24" s="96"/>
      <c r="IJ24" s="96"/>
    </row>
    <row r="25" spans="1:244" s="109" customFormat="1" x14ac:dyDescent="0.25">
      <c r="A25" s="110"/>
      <c r="B25" s="584" t="s">
        <v>101</v>
      </c>
      <c r="C25" s="584"/>
      <c r="D25" s="584"/>
      <c r="E25" s="584"/>
      <c r="F25" s="584"/>
      <c r="G25" s="584"/>
      <c r="H25" s="584"/>
      <c r="I25" s="584"/>
      <c r="J25" s="584"/>
      <c r="K25" s="584"/>
      <c r="L25" s="584"/>
      <c r="M25" s="584"/>
      <c r="N25" s="584"/>
      <c r="O25" s="584"/>
      <c r="P25" s="584"/>
      <c r="Q25" s="584"/>
      <c r="R25" s="584"/>
      <c r="S25" s="584"/>
      <c r="T25" s="584"/>
      <c r="U25" s="584"/>
      <c r="V25" s="584"/>
      <c r="W25" s="111"/>
      <c r="X25" s="112"/>
      <c r="Y25" s="112"/>
      <c r="Z25" s="113"/>
    </row>
    <row r="26" spans="1:244" s="109" customFormat="1" ht="18" x14ac:dyDescent="0.25">
      <c r="A26" s="110"/>
      <c r="B26" s="585" t="s">
        <v>453</v>
      </c>
      <c r="C26" s="585"/>
      <c r="D26" s="585"/>
      <c r="E26" s="585"/>
      <c r="F26" s="585"/>
      <c r="G26" s="585"/>
      <c r="H26" s="585"/>
      <c r="I26" s="585"/>
      <c r="J26" s="585"/>
      <c r="K26" s="585"/>
      <c r="L26" s="585"/>
      <c r="M26" s="585"/>
      <c r="N26" s="585"/>
      <c r="O26" s="585"/>
      <c r="P26" s="585"/>
      <c r="Q26" s="585"/>
      <c r="R26" s="585"/>
      <c r="S26" s="585"/>
      <c r="T26" s="585"/>
      <c r="U26" s="585"/>
      <c r="V26" s="585"/>
    </row>
    <row r="27" spans="1:244" s="109" customFormat="1" ht="18" x14ac:dyDescent="0.25">
      <c r="A27" s="110"/>
      <c r="B27" s="585"/>
      <c r="C27" s="585"/>
      <c r="D27" s="585"/>
      <c r="E27" s="585"/>
      <c r="F27" s="585"/>
      <c r="G27" s="585"/>
      <c r="H27" s="585"/>
      <c r="I27" s="585"/>
      <c r="J27" s="585"/>
      <c r="K27" s="585"/>
      <c r="L27" s="585"/>
      <c r="M27" s="585"/>
      <c r="N27" s="585"/>
      <c r="O27" s="585"/>
      <c r="P27" s="585"/>
      <c r="Q27" s="585"/>
      <c r="R27" s="585"/>
      <c r="S27" s="585"/>
      <c r="T27" s="585"/>
      <c r="U27" s="585"/>
      <c r="V27" s="585"/>
    </row>
    <row r="28" spans="1:244" s="109" customFormat="1" ht="18" x14ac:dyDescent="0.25">
      <c r="A28" s="111"/>
      <c r="B28" s="581" t="s">
        <v>459</v>
      </c>
      <c r="C28" s="581"/>
      <c r="D28" s="581"/>
      <c r="E28" s="581"/>
      <c r="F28" s="581"/>
      <c r="G28" s="581"/>
      <c r="H28" s="581"/>
      <c r="I28" s="581"/>
      <c r="J28" s="581"/>
      <c r="K28" s="581"/>
      <c r="L28" s="581"/>
      <c r="M28" s="581"/>
      <c r="N28" s="581"/>
      <c r="O28" s="581"/>
      <c r="P28" s="581"/>
      <c r="Q28" s="581"/>
      <c r="R28" s="581"/>
      <c r="S28" s="581"/>
      <c r="T28" s="581"/>
      <c r="U28" s="581"/>
      <c r="V28" s="581"/>
      <c r="W28" s="111"/>
    </row>
    <row r="29" spans="1:244" s="109" customFormat="1" ht="18" x14ac:dyDescent="0.25">
      <c r="A29" s="111"/>
      <c r="B29" s="581"/>
      <c r="C29" s="581"/>
      <c r="D29" s="581"/>
      <c r="E29" s="581"/>
      <c r="F29" s="581"/>
      <c r="G29" s="581"/>
      <c r="H29" s="581"/>
      <c r="I29" s="581"/>
      <c r="J29" s="581"/>
      <c r="K29" s="581"/>
      <c r="L29" s="581"/>
      <c r="M29" s="581"/>
      <c r="N29" s="581"/>
      <c r="O29" s="581"/>
      <c r="P29" s="581"/>
      <c r="Q29" s="581"/>
      <c r="R29" s="581"/>
      <c r="S29" s="581"/>
      <c r="T29" s="581"/>
      <c r="U29" s="581"/>
      <c r="V29" s="581"/>
      <c r="W29" s="111"/>
    </row>
    <row r="30" spans="1:244" s="109" customFormat="1" ht="18" x14ac:dyDescent="0.25">
      <c r="A30" s="111"/>
      <c r="B30" s="581" t="s">
        <v>455</v>
      </c>
      <c r="C30" s="581"/>
      <c r="D30" s="581"/>
      <c r="E30" s="581"/>
      <c r="F30" s="581"/>
      <c r="G30" s="581"/>
      <c r="H30" s="581"/>
      <c r="I30" s="581"/>
      <c r="J30" s="581"/>
      <c r="K30" s="581"/>
      <c r="L30" s="581"/>
      <c r="M30" s="581"/>
      <c r="N30" s="581"/>
      <c r="O30" s="581"/>
      <c r="P30" s="581"/>
      <c r="Q30" s="581"/>
      <c r="R30" s="581"/>
      <c r="S30" s="581"/>
      <c r="T30" s="581"/>
      <c r="U30" s="581"/>
      <c r="V30" s="581"/>
      <c r="W30" s="111"/>
    </row>
    <row r="31" spans="1:244" x14ac:dyDescent="0.3">
      <c r="A31" s="111"/>
      <c r="B31" s="581"/>
      <c r="C31" s="581"/>
      <c r="D31" s="581"/>
      <c r="E31" s="581"/>
      <c r="F31" s="581"/>
      <c r="G31" s="581"/>
      <c r="H31" s="581"/>
      <c r="I31" s="581"/>
      <c r="J31" s="581"/>
      <c r="K31" s="581"/>
      <c r="L31" s="581"/>
      <c r="M31" s="581"/>
      <c r="N31" s="581"/>
      <c r="O31" s="581"/>
      <c r="P31" s="581"/>
      <c r="Q31" s="581"/>
      <c r="R31" s="581"/>
      <c r="S31" s="581"/>
      <c r="T31" s="581"/>
      <c r="U31" s="581"/>
      <c r="V31" s="581"/>
      <c r="W31" s="111"/>
      <c r="X31" s="109"/>
      <c r="Y31" s="109"/>
      <c r="Z31" s="109"/>
      <c r="AA31" s="109"/>
      <c r="AB31" s="109"/>
      <c r="AC31" s="109"/>
      <c r="AD31" s="109"/>
      <c r="AE31" s="109"/>
      <c r="AF31" s="109"/>
      <c r="AG31" s="109"/>
      <c r="AH31" s="109"/>
      <c r="AI31" s="109"/>
      <c r="AJ31" s="109"/>
      <c r="AK31" s="109"/>
      <c r="AL31" s="109"/>
      <c r="AM31" s="109"/>
      <c r="AN31" s="109"/>
      <c r="AO31" s="109"/>
      <c r="AP31" s="109"/>
      <c r="AQ31" s="109"/>
      <c r="AR31" s="109"/>
      <c r="AS31" s="109"/>
      <c r="AT31" s="109"/>
      <c r="AU31" s="109"/>
      <c r="AV31" s="109"/>
      <c r="AW31" s="109"/>
      <c r="AX31" s="109"/>
      <c r="AY31" s="109"/>
      <c r="AZ31" s="109"/>
      <c r="BA31" s="109"/>
      <c r="BB31" s="109"/>
      <c r="BC31" s="109"/>
      <c r="BD31" s="109"/>
      <c r="BE31" s="109"/>
      <c r="BF31" s="109"/>
      <c r="BG31" s="109"/>
      <c r="BH31" s="109"/>
      <c r="BI31" s="109"/>
      <c r="BJ31" s="109"/>
      <c r="BK31" s="109"/>
      <c r="BL31" s="109"/>
      <c r="BM31" s="109"/>
      <c r="BN31" s="109"/>
      <c r="BO31" s="109"/>
      <c r="BP31" s="109"/>
      <c r="BQ31" s="109"/>
      <c r="BR31" s="109"/>
      <c r="BS31" s="109"/>
      <c r="BT31" s="109"/>
      <c r="BU31" s="109"/>
      <c r="BV31" s="109"/>
      <c r="BW31" s="109"/>
      <c r="BX31" s="109"/>
      <c r="BY31" s="109"/>
      <c r="BZ31" s="109"/>
      <c r="CA31" s="109"/>
      <c r="CB31" s="109"/>
      <c r="CC31" s="109"/>
      <c r="CD31" s="109"/>
      <c r="CE31" s="109"/>
      <c r="CF31" s="109"/>
      <c r="CG31" s="109"/>
      <c r="CH31" s="109"/>
      <c r="CI31" s="109"/>
      <c r="CJ31" s="109"/>
      <c r="CK31" s="109"/>
      <c r="CL31" s="109"/>
      <c r="CM31" s="109"/>
      <c r="CN31" s="109"/>
      <c r="CO31" s="109"/>
      <c r="CP31" s="109"/>
      <c r="CQ31" s="109"/>
      <c r="CR31" s="109"/>
      <c r="CS31" s="109"/>
      <c r="CT31" s="109"/>
      <c r="CU31" s="109"/>
      <c r="CV31" s="109"/>
      <c r="CW31" s="109"/>
      <c r="CX31" s="109"/>
      <c r="CY31" s="109"/>
      <c r="CZ31" s="109"/>
      <c r="DA31" s="109"/>
      <c r="DB31" s="109"/>
      <c r="DC31" s="109"/>
      <c r="DD31" s="109"/>
      <c r="DE31" s="109"/>
      <c r="DF31" s="109"/>
      <c r="DG31" s="109"/>
      <c r="DH31" s="109"/>
      <c r="DI31" s="109"/>
      <c r="DJ31" s="109"/>
      <c r="DK31" s="109"/>
      <c r="DL31" s="109"/>
      <c r="DM31" s="109"/>
      <c r="DN31" s="109"/>
      <c r="DO31" s="109"/>
      <c r="DP31" s="109"/>
      <c r="DQ31" s="109"/>
      <c r="DR31" s="109"/>
      <c r="DS31" s="109"/>
      <c r="DT31" s="109"/>
      <c r="DU31" s="109"/>
      <c r="DV31" s="109"/>
      <c r="DW31" s="109"/>
      <c r="DX31" s="109"/>
      <c r="DY31" s="109"/>
      <c r="DZ31" s="109"/>
      <c r="EA31" s="109"/>
      <c r="EB31" s="109"/>
      <c r="EC31" s="109"/>
      <c r="ED31" s="109"/>
      <c r="EE31" s="109"/>
      <c r="EF31" s="109"/>
      <c r="EG31" s="109"/>
      <c r="EH31" s="109"/>
      <c r="EI31" s="109"/>
      <c r="EJ31" s="109"/>
      <c r="EK31" s="109"/>
      <c r="EL31" s="109"/>
      <c r="EM31" s="109"/>
      <c r="EN31" s="109"/>
      <c r="EO31" s="109"/>
      <c r="EP31" s="109"/>
      <c r="EQ31" s="109"/>
      <c r="ER31" s="109"/>
      <c r="ES31" s="109"/>
      <c r="ET31" s="109"/>
      <c r="EU31" s="109"/>
      <c r="EV31" s="109"/>
      <c r="EW31" s="109"/>
      <c r="EX31" s="109"/>
      <c r="EY31" s="109"/>
      <c r="EZ31" s="109"/>
      <c r="FA31" s="109"/>
      <c r="FB31" s="109"/>
      <c r="FC31" s="109"/>
      <c r="FD31" s="109"/>
      <c r="FE31" s="109"/>
      <c r="FF31" s="109"/>
      <c r="FG31" s="109"/>
      <c r="FH31" s="109"/>
      <c r="FI31" s="109"/>
      <c r="FJ31" s="109"/>
      <c r="FK31" s="109"/>
      <c r="FL31" s="109"/>
      <c r="FM31" s="109"/>
      <c r="FN31" s="109"/>
      <c r="FO31" s="109"/>
      <c r="FP31" s="109"/>
      <c r="FQ31" s="109"/>
      <c r="FR31" s="109"/>
      <c r="FS31" s="109"/>
      <c r="FT31" s="109"/>
      <c r="FU31" s="109"/>
      <c r="FV31" s="109"/>
      <c r="FW31" s="109"/>
      <c r="FX31" s="109"/>
      <c r="FY31" s="109"/>
      <c r="FZ31" s="109"/>
      <c r="GA31" s="109"/>
      <c r="GB31" s="109"/>
      <c r="GC31" s="109"/>
      <c r="GD31" s="109"/>
      <c r="GE31" s="109"/>
      <c r="GF31" s="109"/>
      <c r="GG31" s="109"/>
      <c r="GH31" s="109"/>
      <c r="GI31" s="109"/>
      <c r="GJ31" s="109"/>
      <c r="GK31" s="109"/>
      <c r="GL31" s="109"/>
      <c r="GM31" s="109"/>
      <c r="GN31" s="109"/>
      <c r="GO31" s="109"/>
      <c r="GP31" s="109"/>
      <c r="GQ31" s="109"/>
      <c r="GR31" s="109"/>
      <c r="GS31" s="109"/>
      <c r="GT31" s="109"/>
      <c r="GU31" s="109"/>
      <c r="GV31" s="109"/>
      <c r="GW31" s="109"/>
      <c r="GX31" s="109"/>
      <c r="GY31" s="109"/>
      <c r="GZ31" s="109"/>
      <c r="HA31" s="109"/>
      <c r="HB31" s="109"/>
      <c r="HC31" s="109"/>
      <c r="HD31" s="109"/>
      <c r="HE31" s="109"/>
      <c r="HF31" s="109"/>
      <c r="HG31" s="109"/>
      <c r="HH31" s="109"/>
      <c r="HI31" s="109"/>
      <c r="HJ31" s="109"/>
      <c r="HK31" s="109"/>
      <c r="HL31" s="109"/>
      <c r="HM31" s="109"/>
      <c r="HN31" s="109"/>
      <c r="HO31" s="109"/>
      <c r="HP31" s="109"/>
      <c r="HQ31" s="109"/>
      <c r="HR31" s="109"/>
      <c r="HS31" s="109"/>
      <c r="HT31" s="109"/>
      <c r="HU31" s="109"/>
      <c r="HV31" s="109"/>
      <c r="HW31" s="109"/>
      <c r="HX31" s="109"/>
      <c r="HY31" s="109"/>
      <c r="HZ31" s="109"/>
      <c r="IA31" s="109"/>
      <c r="IB31" s="109"/>
      <c r="IC31" s="109"/>
      <c r="ID31" s="109"/>
      <c r="IE31" s="109"/>
      <c r="IF31" s="109"/>
      <c r="IG31" s="109"/>
      <c r="IH31" s="109"/>
      <c r="II31" s="109"/>
      <c r="IJ31" s="109"/>
    </row>
    <row r="32" spans="1:244" x14ac:dyDescent="0.3">
      <c r="B32" s="114" t="s">
        <v>454</v>
      </c>
      <c r="L32" s="76" t="s">
        <v>103</v>
      </c>
      <c r="N32" s="699">
        <v>45952</v>
      </c>
      <c r="O32" s="660"/>
      <c r="P32" s="660"/>
    </row>
    <row r="33" spans="16:16" x14ac:dyDescent="0.3">
      <c r="P33" s="118"/>
    </row>
    <row r="34" spans="16:16" x14ac:dyDescent="0.3">
      <c r="P34" s="118"/>
    </row>
    <row r="35" spans="16:16" x14ac:dyDescent="0.3">
      <c r="P35" s="118"/>
    </row>
    <row r="36" spans="16:16" x14ac:dyDescent="0.3">
      <c r="P36" s="118"/>
    </row>
    <row r="37" spans="16:16" x14ac:dyDescent="0.3">
      <c r="P37" s="118"/>
    </row>
    <row r="38" spans="16:16" x14ac:dyDescent="0.3">
      <c r="P38" s="118"/>
    </row>
    <row r="39" spans="16:16" x14ac:dyDescent="0.3">
      <c r="P39" s="118"/>
    </row>
    <row r="40" spans="16:16" x14ac:dyDescent="0.3">
      <c r="P40" s="118"/>
    </row>
    <row r="41" spans="16:16" x14ac:dyDescent="0.3">
      <c r="P41" s="118"/>
    </row>
    <row r="42" spans="16:16" x14ac:dyDescent="0.3">
      <c r="P42" s="118"/>
    </row>
    <row r="43" spans="16:16" x14ac:dyDescent="0.3">
      <c r="P43" s="118"/>
    </row>
    <row r="44" spans="16:16" x14ac:dyDescent="0.3">
      <c r="P44" s="118"/>
    </row>
    <row r="45" spans="16:16" x14ac:dyDescent="0.3">
      <c r="P45" s="118"/>
    </row>
    <row r="46" spans="16:16" x14ac:dyDescent="0.3">
      <c r="P46" s="118"/>
    </row>
    <row r="47" spans="16:16" x14ac:dyDescent="0.3">
      <c r="P47" s="118"/>
    </row>
  </sheetData>
  <protectedRanges>
    <protectedRange sqref="G13:G14 I13:I14 J13:J16 L13:L16 M13:M18 O13:O18 B13:B20" name="Oblast1"/>
  </protectedRanges>
  <mergeCells count="58">
    <mergeCell ref="V10:V12"/>
    <mergeCell ref="R11:S12"/>
    <mergeCell ref="D12:F12"/>
    <mergeCell ref="G12:I12"/>
    <mergeCell ref="J12:L12"/>
    <mergeCell ref="M12:O12"/>
    <mergeCell ref="M10:O10"/>
    <mergeCell ref="R10:S10"/>
    <mergeCell ref="T10:U12"/>
    <mergeCell ref="N32:P32"/>
    <mergeCell ref="A10:A12"/>
    <mergeCell ref="B10:B12"/>
    <mergeCell ref="P10:P12"/>
    <mergeCell ref="Q10:Q12"/>
    <mergeCell ref="B30:V30"/>
    <mergeCell ref="B31:V31"/>
    <mergeCell ref="B27:V27"/>
    <mergeCell ref="B28:V28"/>
    <mergeCell ref="B29:V29"/>
    <mergeCell ref="A19:A20"/>
    <mergeCell ref="B19:B20"/>
    <mergeCell ref="M19:O20"/>
    <mergeCell ref="P19:P20"/>
    <mergeCell ref="Q19:Q20"/>
    <mergeCell ref="A17:A18"/>
    <mergeCell ref="A15:A16"/>
    <mergeCell ref="B15:B16"/>
    <mergeCell ref="G15:I16"/>
    <mergeCell ref="P15:P16"/>
    <mergeCell ref="Q15:Q16"/>
    <mergeCell ref="Q13:Q14"/>
    <mergeCell ref="B17:B18"/>
    <mergeCell ref="J17:L18"/>
    <mergeCell ref="P17:P18"/>
    <mergeCell ref="Q17:Q18"/>
    <mergeCell ref="A8:V8"/>
    <mergeCell ref="T13:U14"/>
    <mergeCell ref="V13:V14"/>
    <mergeCell ref="T15:U16"/>
    <mergeCell ref="V15:V16"/>
    <mergeCell ref="D10:F10"/>
    <mergeCell ref="G10:I10"/>
    <mergeCell ref="J10:L10"/>
    <mergeCell ref="D11:F11"/>
    <mergeCell ref="G11:I11"/>
    <mergeCell ref="J11:L11"/>
    <mergeCell ref="M11:O11"/>
    <mergeCell ref="A13:A14"/>
    <mergeCell ref="B13:B14"/>
    <mergeCell ref="D13:F14"/>
    <mergeCell ref="P13:P14"/>
    <mergeCell ref="B25:V25"/>
    <mergeCell ref="B26:V26"/>
    <mergeCell ref="T17:U18"/>
    <mergeCell ref="V17:V18"/>
    <mergeCell ref="T19:U20"/>
    <mergeCell ref="V19:V20"/>
    <mergeCell ref="T21:U21"/>
  </mergeCells>
  <printOptions horizontalCentered="1" verticalCentered="1"/>
  <pageMargins left="0.70866141732283472" right="0.70866141732283472" top="0.78740157480314965" bottom="0.78740157480314965" header="0.51181102362204722" footer="0.51181102362204722"/>
  <pageSetup paperSize="9" scale="80" orientation="landscape" horizontalDpi="300" verticalDpi="300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rgb="FFFFC000"/>
    <pageSetUpPr fitToPage="1"/>
  </sheetPr>
  <dimension ref="A1:IJ47"/>
  <sheetViews>
    <sheetView view="pageBreakPreview" zoomScale="110" zoomScaleNormal="100" zoomScalePageLayoutView="110" workbookViewId="0">
      <selection activeCell="G13" sqref="G13:I13"/>
    </sheetView>
  </sheetViews>
  <sheetFormatPr defaultColWidth="1.7109375" defaultRowHeight="20.25" x14ac:dyDescent="0.3"/>
  <cols>
    <col min="1" max="1" width="4.7109375" style="74" customWidth="1"/>
    <col min="2" max="2" width="42.140625" style="74" customWidth="1"/>
    <col min="3" max="3" width="9.7109375" style="74" hidden="1" customWidth="1"/>
    <col min="4" max="4" width="5.7109375" style="75" customWidth="1"/>
    <col min="5" max="5" width="1.7109375" style="74"/>
    <col min="6" max="6" width="5.7109375" style="76" customWidth="1"/>
    <col min="7" max="7" width="5.7109375" style="75" customWidth="1"/>
    <col min="8" max="8" width="1.7109375" style="74"/>
    <col min="9" max="9" width="5.7109375" style="76" customWidth="1"/>
    <col min="10" max="10" width="5.7109375" style="77" customWidth="1"/>
    <col min="11" max="11" width="1.7109375" style="74"/>
    <col min="12" max="12" width="5.7109375" style="76" customWidth="1"/>
    <col min="13" max="13" width="5.7109375" style="77" customWidth="1"/>
    <col min="14" max="14" width="1.7109375" style="74"/>
    <col min="15" max="15" width="5.7109375" style="76" customWidth="1"/>
    <col min="16" max="16" width="8.7109375" style="77" customWidth="1"/>
    <col min="17" max="17" width="8.7109375" style="75" customWidth="1"/>
    <col min="18" max="18" width="8.85546875" style="77" customWidth="1"/>
    <col min="19" max="19" width="8.85546875" style="75" customWidth="1"/>
    <col min="20" max="20" width="5.28515625" style="74" customWidth="1"/>
    <col min="21" max="21" width="13.7109375" style="74" customWidth="1"/>
    <col min="22" max="22" width="10" style="74" customWidth="1"/>
    <col min="23" max="23" width="7" style="74" customWidth="1"/>
    <col min="24" max="241" width="9.140625" style="78" customWidth="1"/>
    <col min="242" max="242" width="2.7109375" style="78" customWidth="1"/>
    <col min="243" max="243" width="17.5703125" style="78" customWidth="1"/>
    <col min="244" max="244" width="11.5703125" style="78" hidden="1" customWidth="1"/>
    <col min="245" max="16384" width="1.7109375" style="78"/>
  </cols>
  <sheetData>
    <row r="1" spans="1:244" s="123" customFormat="1" ht="15" x14ac:dyDescent="0.25">
      <c r="B1" s="124"/>
      <c r="G1" s="125"/>
      <c r="H1" s="126"/>
      <c r="J1" s="127"/>
      <c r="K1" s="127"/>
      <c r="L1" s="128"/>
      <c r="M1" s="125"/>
      <c r="N1" s="129"/>
      <c r="Q1" s="130"/>
      <c r="R1" s="128"/>
      <c r="S1" s="125"/>
    </row>
    <row r="2" spans="1:244" s="123" customFormat="1" ht="15" x14ac:dyDescent="0.25">
      <c r="B2" s="124"/>
      <c r="G2" s="125"/>
      <c r="H2" s="126"/>
      <c r="J2" s="127"/>
      <c r="K2" s="127"/>
      <c r="L2" s="128"/>
      <c r="M2" s="125"/>
      <c r="N2" s="129"/>
      <c r="Q2" s="130"/>
      <c r="R2" s="128"/>
      <c r="S2" s="125"/>
    </row>
    <row r="3" spans="1:244" s="123" customFormat="1" ht="15" x14ac:dyDescent="0.25">
      <c r="B3" s="124"/>
      <c r="G3" s="125"/>
      <c r="H3" s="126"/>
      <c r="J3" s="127"/>
      <c r="K3" s="127"/>
      <c r="L3" s="128"/>
      <c r="M3" s="125"/>
      <c r="N3" s="129"/>
      <c r="Q3" s="130"/>
      <c r="R3" s="128"/>
      <c r="S3" s="125"/>
    </row>
    <row r="4" spans="1:244" s="123" customFormat="1" ht="15" x14ac:dyDescent="0.25">
      <c r="B4" s="124"/>
      <c r="G4" s="125"/>
      <c r="H4" s="126"/>
      <c r="J4" s="127"/>
      <c r="K4" s="127"/>
      <c r="L4" s="128"/>
      <c r="M4" s="125"/>
      <c r="N4" s="129"/>
      <c r="Q4" s="130"/>
      <c r="R4" s="128"/>
      <c r="S4" s="125"/>
    </row>
    <row r="5" spans="1:244" s="123" customFormat="1" ht="15" x14ac:dyDescent="0.25">
      <c r="B5" s="124"/>
      <c r="G5" s="125"/>
      <c r="H5" s="126"/>
      <c r="J5" s="127"/>
      <c r="K5" s="127"/>
      <c r="L5" s="128"/>
      <c r="M5" s="125"/>
      <c r="N5" s="129"/>
      <c r="Q5" s="130"/>
      <c r="R5" s="128"/>
      <c r="S5" s="125"/>
    </row>
    <row r="6" spans="1:244" s="123" customFormat="1" ht="15" x14ac:dyDescent="0.25">
      <c r="B6" s="124"/>
      <c r="G6" s="125"/>
      <c r="H6" s="126"/>
      <c r="J6" s="127"/>
      <c r="K6" s="127"/>
      <c r="L6" s="128"/>
      <c r="M6" s="125"/>
      <c r="N6" s="129"/>
      <c r="Q6" s="130"/>
      <c r="R6" s="128"/>
      <c r="S6" s="125"/>
    </row>
    <row r="7" spans="1:244" s="123" customFormat="1" ht="15" x14ac:dyDescent="0.25">
      <c r="B7" s="124"/>
      <c r="G7" s="125"/>
      <c r="H7" s="126"/>
      <c r="J7" s="127"/>
      <c r="K7" s="127"/>
      <c r="L7" s="128"/>
      <c r="M7" s="125"/>
      <c r="N7" s="129"/>
      <c r="Q7" s="130"/>
      <c r="R7" s="128"/>
      <c r="S7" s="125"/>
    </row>
    <row r="8" spans="1:244" s="80" customFormat="1" ht="36" x14ac:dyDescent="0.35">
      <c r="A8" s="588" t="s">
        <v>212</v>
      </c>
      <c r="B8" s="588"/>
      <c r="C8" s="588"/>
      <c r="D8" s="588"/>
      <c r="E8" s="588"/>
      <c r="F8" s="588"/>
      <c r="G8" s="588"/>
      <c r="H8" s="588"/>
      <c r="I8" s="588"/>
      <c r="J8" s="588"/>
      <c r="K8" s="588"/>
      <c r="L8" s="588"/>
      <c r="M8" s="588"/>
      <c r="N8" s="588"/>
      <c r="O8" s="588"/>
      <c r="P8" s="588"/>
      <c r="Q8" s="588"/>
      <c r="R8" s="588"/>
      <c r="S8" s="588"/>
      <c r="T8" s="588"/>
      <c r="U8" s="588"/>
      <c r="V8" s="588"/>
      <c r="W8" s="79"/>
    </row>
    <row r="9" spans="1:244" s="79" customFormat="1" ht="21" x14ac:dyDescent="0.35">
      <c r="D9" s="81"/>
      <c r="F9" s="82"/>
      <c r="G9" s="81"/>
      <c r="I9" s="82"/>
      <c r="J9" s="83"/>
      <c r="L9" s="82"/>
      <c r="M9" s="83"/>
      <c r="O9" s="82"/>
      <c r="P9" s="84"/>
      <c r="Q9" s="81"/>
      <c r="R9" s="83"/>
      <c r="S9" s="81"/>
      <c r="X9" s="80"/>
      <c r="Y9" s="80"/>
      <c r="Z9" s="80"/>
      <c r="AA9" s="80"/>
      <c r="AB9" s="80"/>
      <c r="AC9" s="80"/>
      <c r="AD9" s="80"/>
      <c r="AE9" s="80"/>
      <c r="AF9" s="80"/>
      <c r="AG9" s="80"/>
      <c r="AH9" s="80"/>
      <c r="AI9" s="80"/>
      <c r="AJ9" s="80"/>
      <c r="AK9" s="80"/>
      <c r="AL9" s="80"/>
      <c r="AM9" s="80"/>
      <c r="AN9" s="80"/>
      <c r="AO9" s="80"/>
      <c r="AP9" s="80"/>
      <c r="AQ9" s="80"/>
      <c r="AR9" s="80"/>
      <c r="AS9" s="80"/>
      <c r="AT9" s="80"/>
      <c r="AU9" s="80"/>
      <c r="AV9" s="80"/>
      <c r="AW9" s="80"/>
      <c r="AX9" s="80"/>
      <c r="AY9" s="80"/>
      <c r="AZ9" s="80"/>
      <c r="BA9" s="80"/>
      <c r="BB9" s="80"/>
      <c r="BC9" s="80"/>
      <c r="BD9" s="80"/>
      <c r="BE9" s="80"/>
      <c r="BF9" s="80"/>
      <c r="BG9" s="80"/>
      <c r="BH9" s="80"/>
      <c r="BI9" s="80"/>
      <c r="BJ9" s="80"/>
      <c r="BK9" s="80"/>
      <c r="BL9" s="80"/>
      <c r="BM9" s="80"/>
      <c r="BN9" s="80"/>
      <c r="BO9" s="80"/>
      <c r="BP9" s="80"/>
      <c r="BQ9" s="80"/>
      <c r="BR9" s="80"/>
      <c r="BS9" s="80"/>
      <c r="BT9" s="80"/>
      <c r="BU9" s="80"/>
      <c r="BV9" s="80"/>
      <c r="BW9" s="80"/>
      <c r="BX9" s="80"/>
      <c r="BY9" s="80"/>
      <c r="BZ9" s="80"/>
      <c r="CA9" s="80"/>
      <c r="CB9" s="80"/>
      <c r="CC9" s="80"/>
      <c r="CD9" s="80"/>
      <c r="CE9" s="80"/>
      <c r="CF9" s="80"/>
      <c r="CG9" s="80"/>
      <c r="CH9" s="80"/>
      <c r="CI9" s="80"/>
      <c r="CJ9" s="80"/>
      <c r="CK9" s="80"/>
      <c r="CL9" s="80"/>
      <c r="CM9" s="80"/>
      <c r="CN9" s="80"/>
      <c r="CO9" s="80"/>
      <c r="CP9" s="80"/>
      <c r="CQ9" s="80"/>
      <c r="CR9" s="80"/>
      <c r="CS9" s="80"/>
      <c r="CT9" s="80"/>
      <c r="CU9" s="80"/>
      <c r="CV9" s="80"/>
      <c r="CW9" s="80"/>
      <c r="CX9" s="80"/>
      <c r="CY9" s="80"/>
      <c r="CZ9" s="80"/>
      <c r="DA9" s="80"/>
      <c r="DB9" s="80"/>
      <c r="DC9" s="80"/>
      <c r="DD9" s="80"/>
      <c r="DE9" s="80"/>
      <c r="DF9" s="80"/>
      <c r="DG9" s="80"/>
      <c r="DH9" s="80"/>
      <c r="DI9" s="80"/>
      <c r="DJ9" s="80"/>
      <c r="DK9" s="80"/>
      <c r="DL9" s="80"/>
      <c r="DM9" s="80"/>
      <c r="DN9" s="80"/>
      <c r="DO9" s="80"/>
      <c r="DP9" s="80"/>
      <c r="DQ9" s="80"/>
      <c r="DR9" s="80"/>
      <c r="DS9" s="80"/>
      <c r="DT9" s="80"/>
      <c r="DU9" s="80"/>
      <c r="DV9" s="80"/>
      <c r="DW9" s="80"/>
      <c r="DX9" s="80"/>
      <c r="DY9" s="80"/>
      <c r="DZ9" s="80"/>
      <c r="EA9" s="80"/>
      <c r="EB9" s="80"/>
      <c r="EC9" s="80"/>
      <c r="ED9" s="80"/>
      <c r="EE9" s="80"/>
      <c r="EF9" s="80"/>
      <c r="EG9" s="80"/>
      <c r="EH9" s="80"/>
      <c r="EI9" s="80"/>
      <c r="EJ9" s="80"/>
      <c r="EK9" s="80"/>
      <c r="EL9" s="80"/>
      <c r="EM9" s="80"/>
      <c r="EN9" s="80"/>
      <c r="EO9" s="80"/>
      <c r="EP9" s="80"/>
      <c r="EQ9" s="80"/>
      <c r="ER9" s="80"/>
      <c r="ES9" s="80"/>
      <c r="ET9" s="80"/>
      <c r="EU9" s="80"/>
      <c r="EV9" s="80"/>
      <c r="EW9" s="80"/>
      <c r="EX9" s="80"/>
      <c r="EY9" s="80"/>
      <c r="EZ9" s="80"/>
      <c r="FA9" s="80"/>
      <c r="FB9" s="80"/>
      <c r="FC9" s="80"/>
      <c r="FD9" s="80"/>
      <c r="FE9" s="80"/>
      <c r="FF9" s="80"/>
      <c r="FG9" s="80"/>
      <c r="FH9" s="80"/>
      <c r="FI9" s="80"/>
      <c r="FJ9" s="80"/>
      <c r="FK9" s="80"/>
      <c r="FL9" s="80"/>
      <c r="FM9" s="80"/>
      <c r="FN9" s="80"/>
      <c r="FO9" s="80"/>
      <c r="FP9" s="80"/>
      <c r="FQ9" s="80"/>
      <c r="FR9" s="80"/>
      <c r="FS9" s="80"/>
      <c r="FT9" s="80"/>
      <c r="FU9" s="80"/>
      <c r="FV9" s="80"/>
      <c r="FW9" s="80"/>
      <c r="FX9" s="80"/>
      <c r="FY9" s="80"/>
      <c r="FZ9" s="80"/>
      <c r="GA9" s="80"/>
      <c r="GB9" s="80"/>
      <c r="GC9" s="80"/>
      <c r="GD9" s="80"/>
      <c r="GE9" s="80"/>
      <c r="GF9" s="80"/>
      <c r="GG9" s="80"/>
      <c r="GH9" s="80"/>
      <c r="GI9" s="80"/>
      <c r="GJ9" s="80"/>
      <c r="GK9" s="80"/>
      <c r="GL9" s="80"/>
      <c r="GM9" s="80"/>
      <c r="GN9" s="80"/>
      <c r="GO9" s="80"/>
      <c r="GP9" s="80"/>
      <c r="GQ9" s="80"/>
      <c r="GR9" s="80"/>
      <c r="GS9" s="80"/>
      <c r="GT9" s="80"/>
      <c r="GU9" s="80"/>
      <c r="GV9" s="80"/>
      <c r="GW9" s="80"/>
      <c r="GX9" s="80"/>
      <c r="GY9" s="80"/>
      <c r="GZ9" s="80"/>
      <c r="HA9" s="80"/>
      <c r="HB9" s="80"/>
      <c r="HC9" s="80"/>
      <c r="HD9" s="80"/>
      <c r="HE9" s="80"/>
      <c r="HF9" s="80"/>
      <c r="HG9" s="80"/>
      <c r="HH9" s="80"/>
      <c r="HI9" s="80"/>
      <c r="HJ9" s="80"/>
      <c r="HK9" s="80"/>
      <c r="HL9" s="80"/>
      <c r="HM9" s="80"/>
      <c r="HN9" s="80"/>
      <c r="HO9" s="80"/>
      <c r="HP9" s="80"/>
      <c r="HQ9" s="80"/>
      <c r="HR9" s="80"/>
      <c r="HS9" s="80"/>
      <c r="HT9" s="80"/>
      <c r="HU9" s="80"/>
      <c r="HV9" s="80"/>
      <c r="HW9" s="80"/>
      <c r="HX9" s="80"/>
      <c r="HY9" s="80"/>
      <c r="HZ9" s="80"/>
      <c r="IA9" s="80"/>
      <c r="IB9" s="80"/>
      <c r="IC9" s="80"/>
      <c r="ID9" s="80"/>
      <c r="IE9" s="80"/>
      <c r="IF9" s="80"/>
      <c r="IG9" s="80"/>
      <c r="IH9" s="80"/>
      <c r="II9" s="80"/>
      <c r="IJ9" s="80"/>
    </row>
    <row r="10" spans="1:244" s="80" customFormat="1" ht="21" x14ac:dyDescent="0.35">
      <c r="A10" s="723"/>
      <c r="B10" s="736" t="s">
        <v>92</v>
      </c>
      <c r="C10" s="87" t="s">
        <v>93</v>
      </c>
      <c r="D10" s="590" t="s">
        <v>207</v>
      </c>
      <c r="E10" s="590"/>
      <c r="F10" s="590"/>
      <c r="G10" s="590" t="s">
        <v>207</v>
      </c>
      <c r="H10" s="590"/>
      <c r="I10" s="590"/>
      <c r="J10" s="590" t="s">
        <v>207</v>
      </c>
      <c r="K10" s="590"/>
      <c r="L10" s="590"/>
      <c r="M10" s="590" t="s">
        <v>207</v>
      </c>
      <c r="N10" s="590"/>
      <c r="O10" s="590"/>
      <c r="P10" s="726" t="s">
        <v>94</v>
      </c>
      <c r="Q10" s="726" t="s">
        <v>95</v>
      </c>
      <c r="R10" s="590" t="s">
        <v>96</v>
      </c>
      <c r="S10" s="626"/>
      <c r="T10" s="590" t="s">
        <v>97</v>
      </c>
      <c r="U10" s="590"/>
      <c r="V10" s="733" t="s">
        <v>12</v>
      </c>
      <c r="W10" s="81"/>
      <c r="X10" s="91"/>
      <c r="Y10" s="91"/>
      <c r="Z10" s="91"/>
      <c r="AA10" s="79"/>
      <c r="AB10" s="79"/>
      <c r="AC10" s="79"/>
      <c r="AD10" s="79"/>
      <c r="AE10" s="79"/>
      <c r="AF10" s="79"/>
      <c r="AG10" s="79"/>
      <c r="AH10" s="79"/>
      <c r="AI10" s="79"/>
      <c r="AJ10" s="79"/>
      <c r="AK10" s="79"/>
      <c r="AL10" s="79"/>
      <c r="AM10" s="79"/>
      <c r="AN10" s="79"/>
      <c r="AO10" s="79"/>
      <c r="AP10" s="79"/>
      <c r="AQ10" s="79"/>
      <c r="AR10" s="79"/>
      <c r="AS10" s="79"/>
      <c r="AT10" s="79"/>
      <c r="AU10" s="79"/>
      <c r="AV10" s="79"/>
      <c r="AW10" s="79"/>
      <c r="AX10" s="79"/>
      <c r="AY10" s="79"/>
      <c r="AZ10" s="79"/>
      <c r="BA10" s="79"/>
      <c r="BB10" s="79"/>
      <c r="BC10" s="79"/>
      <c r="BD10" s="79"/>
      <c r="BE10" s="79"/>
      <c r="BF10" s="79"/>
      <c r="BG10" s="79"/>
      <c r="BH10" s="79"/>
      <c r="BI10" s="79"/>
      <c r="BJ10" s="79"/>
      <c r="BK10" s="79"/>
      <c r="BL10" s="79"/>
      <c r="BM10" s="79"/>
      <c r="BN10" s="79"/>
      <c r="BO10" s="79"/>
      <c r="BP10" s="79"/>
      <c r="BQ10" s="79"/>
      <c r="BR10" s="79"/>
      <c r="BS10" s="79"/>
      <c r="BT10" s="79"/>
      <c r="BU10" s="79"/>
      <c r="BV10" s="79"/>
      <c r="BW10" s="79"/>
      <c r="BX10" s="79"/>
      <c r="BY10" s="79"/>
      <c r="BZ10" s="79"/>
      <c r="CA10" s="79"/>
      <c r="CB10" s="79"/>
      <c r="CC10" s="79"/>
      <c r="CD10" s="79"/>
      <c r="CE10" s="79"/>
      <c r="CF10" s="79"/>
      <c r="CG10" s="79"/>
      <c r="CH10" s="79"/>
      <c r="CI10" s="79"/>
      <c r="CJ10" s="79"/>
      <c r="CK10" s="79"/>
      <c r="CL10" s="79"/>
      <c r="CM10" s="79"/>
      <c r="CN10" s="79"/>
      <c r="CO10" s="79"/>
      <c r="CP10" s="79"/>
      <c r="CQ10" s="79"/>
      <c r="CR10" s="79"/>
      <c r="CS10" s="79"/>
      <c r="CT10" s="79"/>
      <c r="CU10" s="79"/>
      <c r="CV10" s="79"/>
      <c r="CW10" s="79"/>
      <c r="CX10" s="79"/>
      <c r="CY10" s="79"/>
      <c r="CZ10" s="79"/>
      <c r="DA10" s="79"/>
      <c r="DB10" s="79"/>
      <c r="DC10" s="79"/>
      <c r="DD10" s="79"/>
      <c r="DE10" s="79"/>
      <c r="DF10" s="79"/>
      <c r="DG10" s="79"/>
      <c r="DH10" s="79"/>
      <c r="DI10" s="79"/>
      <c r="DJ10" s="79"/>
      <c r="DK10" s="79"/>
      <c r="DL10" s="79"/>
      <c r="DM10" s="79"/>
      <c r="DN10" s="79"/>
      <c r="DO10" s="79"/>
      <c r="DP10" s="79"/>
      <c r="DQ10" s="79"/>
      <c r="DR10" s="79"/>
      <c r="DS10" s="79"/>
      <c r="DT10" s="79"/>
      <c r="DU10" s="79"/>
      <c r="DV10" s="79"/>
      <c r="DW10" s="79"/>
      <c r="DX10" s="79"/>
      <c r="DY10" s="79"/>
      <c r="DZ10" s="79"/>
      <c r="EA10" s="79"/>
      <c r="EB10" s="79"/>
      <c r="EC10" s="79"/>
      <c r="ED10" s="79"/>
      <c r="EE10" s="79"/>
      <c r="EF10" s="79"/>
      <c r="EG10" s="79"/>
      <c r="EH10" s="79"/>
      <c r="EI10" s="79"/>
      <c r="EJ10" s="79"/>
      <c r="EK10" s="79"/>
      <c r="EL10" s="79"/>
      <c r="EM10" s="79"/>
      <c r="EN10" s="79"/>
      <c r="EO10" s="79"/>
      <c r="EP10" s="79"/>
      <c r="EQ10" s="79"/>
      <c r="ER10" s="79"/>
      <c r="ES10" s="79"/>
      <c r="ET10" s="79"/>
      <c r="EU10" s="79"/>
      <c r="EV10" s="79"/>
      <c r="EW10" s="79"/>
      <c r="EX10" s="79"/>
      <c r="EY10" s="79"/>
      <c r="EZ10" s="79"/>
      <c r="FA10" s="79"/>
      <c r="FB10" s="79"/>
      <c r="FC10" s="79"/>
      <c r="FD10" s="79"/>
      <c r="FE10" s="79"/>
      <c r="FF10" s="79"/>
      <c r="FG10" s="79"/>
      <c r="FH10" s="79"/>
      <c r="FI10" s="79"/>
      <c r="FJ10" s="79"/>
      <c r="FK10" s="79"/>
      <c r="FL10" s="79"/>
      <c r="FM10" s="79"/>
      <c r="FN10" s="79"/>
      <c r="FO10" s="79"/>
      <c r="FP10" s="79"/>
      <c r="FQ10" s="79"/>
      <c r="FR10" s="79"/>
      <c r="FS10" s="79"/>
      <c r="FT10" s="79"/>
      <c r="FU10" s="79"/>
      <c r="FV10" s="79"/>
      <c r="FW10" s="79"/>
      <c r="FX10" s="79"/>
      <c r="FY10" s="79"/>
      <c r="FZ10" s="79"/>
      <c r="GA10" s="79"/>
      <c r="GB10" s="79"/>
      <c r="GC10" s="79"/>
      <c r="GD10" s="79"/>
      <c r="GE10" s="79"/>
      <c r="GF10" s="79"/>
      <c r="GG10" s="79"/>
      <c r="GH10" s="79"/>
      <c r="GI10" s="79"/>
      <c r="GJ10" s="79"/>
      <c r="GK10" s="79"/>
      <c r="GL10" s="79"/>
      <c r="GM10" s="79"/>
      <c r="GN10" s="79"/>
      <c r="GO10" s="79"/>
      <c r="GP10" s="79"/>
      <c r="GQ10" s="79"/>
      <c r="GR10" s="79"/>
      <c r="GS10" s="79"/>
      <c r="GT10" s="79"/>
      <c r="GU10" s="79"/>
      <c r="GV10" s="79"/>
      <c r="GW10" s="79"/>
      <c r="GX10" s="79"/>
      <c r="GY10" s="79"/>
      <c r="GZ10" s="79"/>
      <c r="HA10" s="79"/>
      <c r="HB10" s="79"/>
      <c r="HC10" s="79"/>
      <c r="HD10" s="79"/>
      <c r="HE10" s="79"/>
      <c r="HF10" s="79"/>
      <c r="HG10" s="79"/>
      <c r="HH10" s="79"/>
      <c r="HI10" s="79"/>
      <c r="HJ10" s="79"/>
      <c r="HK10" s="79"/>
      <c r="HL10" s="79"/>
      <c r="HM10" s="79"/>
      <c r="HN10" s="79"/>
      <c r="HO10" s="79"/>
      <c r="HP10" s="79"/>
      <c r="HQ10" s="79"/>
      <c r="HR10" s="79"/>
      <c r="HS10" s="79"/>
      <c r="HT10" s="79"/>
      <c r="HU10" s="79"/>
      <c r="HV10" s="79"/>
      <c r="HW10" s="79"/>
      <c r="HX10" s="79"/>
      <c r="HY10" s="79"/>
      <c r="HZ10" s="79"/>
      <c r="IA10" s="79"/>
      <c r="IB10" s="79"/>
      <c r="IC10" s="79"/>
      <c r="ID10" s="79"/>
      <c r="IE10" s="79"/>
      <c r="IF10" s="79"/>
      <c r="IG10" s="79"/>
      <c r="IH10" s="79"/>
      <c r="II10" s="79"/>
      <c r="IJ10" s="79"/>
    </row>
    <row r="11" spans="1:244" s="80" customFormat="1" ht="21" x14ac:dyDescent="0.35">
      <c r="A11" s="724"/>
      <c r="B11" s="737"/>
      <c r="C11" s="177"/>
      <c r="D11" s="590" t="s">
        <v>208</v>
      </c>
      <c r="E11" s="590"/>
      <c r="F11" s="590"/>
      <c r="G11" s="590" t="s">
        <v>208</v>
      </c>
      <c r="H11" s="590"/>
      <c r="I11" s="590"/>
      <c r="J11" s="590" t="s">
        <v>208</v>
      </c>
      <c r="K11" s="590"/>
      <c r="L11" s="590"/>
      <c r="M11" s="590" t="s">
        <v>208</v>
      </c>
      <c r="N11" s="590"/>
      <c r="O11" s="590"/>
      <c r="P11" s="727"/>
      <c r="Q11" s="727"/>
      <c r="R11" s="729" t="s">
        <v>208</v>
      </c>
      <c r="S11" s="730"/>
      <c r="T11" s="590"/>
      <c r="U11" s="590"/>
      <c r="V11" s="734"/>
      <c r="W11" s="81"/>
      <c r="X11" s="91"/>
      <c r="Y11" s="91"/>
      <c r="Z11" s="91"/>
      <c r="AA11" s="79"/>
      <c r="AB11" s="79"/>
      <c r="AC11" s="79"/>
      <c r="AD11" s="79"/>
      <c r="AE11" s="79"/>
      <c r="AF11" s="79"/>
      <c r="AG11" s="79"/>
      <c r="AH11" s="79"/>
      <c r="AI11" s="79"/>
      <c r="AJ11" s="79"/>
      <c r="AK11" s="79"/>
      <c r="AL11" s="79"/>
      <c r="AM11" s="79"/>
      <c r="AN11" s="79"/>
      <c r="AO11" s="79"/>
      <c r="AP11" s="79"/>
      <c r="AQ11" s="79"/>
      <c r="AR11" s="79"/>
      <c r="AS11" s="79"/>
      <c r="AT11" s="79"/>
      <c r="AU11" s="79"/>
      <c r="AV11" s="79"/>
      <c r="AW11" s="79"/>
      <c r="AX11" s="79"/>
      <c r="AY11" s="79"/>
      <c r="AZ11" s="79"/>
      <c r="BA11" s="79"/>
      <c r="BB11" s="79"/>
      <c r="BC11" s="79"/>
      <c r="BD11" s="79"/>
      <c r="BE11" s="79"/>
      <c r="BF11" s="79"/>
      <c r="BG11" s="79"/>
      <c r="BH11" s="79"/>
      <c r="BI11" s="79"/>
      <c r="BJ11" s="79"/>
      <c r="BK11" s="79"/>
      <c r="BL11" s="79"/>
      <c r="BM11" s="79"/>
      <c r="BN11" s="79"/>
      <c r="BO11" s="79"/>
      <c r="BP11" s="79"/>
      <c r="BQ11" s="79"/>
      <c r="BR11" s="79"/>
      <c r="BS11" s="79"/>
      <c r="BT11" s="79"/>
      <c r="BU11" s="79"/>
      <c r="BV11" s="79"/>
      <c r="BW11" s="79"/>
      <c r="BX11" s="79"/>
      <c r="BY11" s="79"/>
      <c r="BZ11" s="79"/>
      <c r="CA11" s="79"/>
      <c r="CB11" s="79"/>
      <c r="CC11" s="79"/>
      <c r="CD11" s="79"/>
      <c r="CE11" s="79"/>
      <c r="CF11" s="79"/>
      <c r="CG11" s="79"/>
      <c r="CH11" s="79"/>
      <c r="CI11" s="79"/>
      <c r="CJ11" s="79"/>
      <c r="CK11" s="79"/>
      <c r="CL11" s="79"/>
      <c r="CM11" s="79"/>
      <c r="CN11" s="79"/>
      <c r="CO11" s="79"/>
      <c r="CP11" s="79"/>
      <c r="CQ11" s="79"/>
      <c r="CR11" s="79"/>
      <c r="CS11" s="79"/>
      <c r="CT11" s="79"/>
      <c r="CU11" s="79"/>
      <c r="CV11" s="79"/>
      <c r="CW11" s="79"/>
      <c r="CX11" s="79"/>
      <c r="CY11" s="79"/>
      <c r="CZ11" s="79"/>
      <c r="DA11" s="79"/>
      <c r="DB11" s="79"/>
      <c r="DC11" s="79"/>
      <c r="DD11" s="79"/>
      <c r="DE11" s="79"/>
      <c r="DF11" s="79"/>
      <c r="DG11" s="79"/>
      <c r="DH11" s="79"/>
      <c r="DI11" s="79"/>
      <c r="DJ11" s="79"/>
      <c r="DK11" s="79"/>
      <c r="DL11" s="79"/>
      <c r="DM11" s="79"/>
      <c r="DN11" s="79"/>
      <c r="DO11" s="79"/>
      <c r="DP11" s="79"/>
      <c r="DQ11" s="79"/>
      <c r="DR11" s="79"/>
      <c r="DS11" s="79"/>
      <c r="DT11" s="79"/>
      <c r="DU11" s="79"/>
      <c r="DV11" s="79"/>
      <c r="DW11" s="79"/>
      <c r="DX11" s="79"/>
      <c r="DY11" s="79"/>
      <c r="DZ11" s="79"/>
      <c r="EA11" s="79"/>
      <c r="EB11" s="79"/>
      <c r="EC11" s="79"/>
      <c r="ED11" s="79"/>
      <c r="EE11" s="79"/>
      <c r="EF11" s="79"/>
      <c r="EG11" s="79"/>
      <c r="EH11" s="79"/>
      <c r="EI11" s="79"/>
      <c r="EJ11" s="79"/>
      <c r="EK11" s="79"/>
      <c r="EL11" s="79"/>
      <c r="EM11" s="79"/>
      <c r="EN11" s="79"/>
      <c r="EO11" s="79"/>
      <c r="EP11" s="79"/>
      <c r="EQ11" s="79"/>
      <c r="ER11" s="79"/>
      <c r="ES11" s="79"/>
      <c r="ET11" s="79"/>
      <c r="EU11" s="79"/>
      <c r="EV11" s="79"/>
      <c r="EW11" s="79"/>
      <c r="EX11" s="79"/>
      <c r="EY11" s="79"/>
      <c r="EZ11" s="79"/>
      <c r="FA11" s="79"/>
      <c r="FB11" s="79"/>
      <c r="FC11" s="79"/>
      <c r="FD11" s="79"/>
      <c r="FE11" s="79"/>
      <c r="FF11" s="79"/>
      <c r="FG11" s="79"/>
      <c r="FH11" s="79"/>
      <c r="FI11" s="79"/>
      <c r="FJ11" s="79"/>
      <c r="FK11" s="79"/>
      <c r="FL11" s="79"/>
      <c r="FM11" s="79"/>
      <c r="FN11" s="79"/>
      <c r="FO11" s="79"/>
      <c r="FP11" s="79"/>
      <c r="FQ11" s="79"/>
      <c r="FR11" s="79"/>
      <c r="FS11" s="79"/>
      <c r="FT11" s="79"/>
      <c r="FU11" s="79"/>
      <c r="FV11" s="79"/>
      <c r="FW11" s="79"/>
      <c r="FX11" s="79"/>
      <c r="FY11" s="79"/>
      <c r="FZ11" s="79"/>
      <c r="GA11" s="79"/>
      <c r="GB11" s="79"/>
      <c r="GC11" s="79"/>
      <c r="GD11" s="79"/>
      <c r="GE11" s="79"/>
      <c r="GF11" s="79"/>
      <c r="GG11" s="79"/>
      <c r="GH11" s="79"/>
      <c r="GI11" s="79"/>
      <c r="GJ11" s="79"/>
      <c r="GK11" s="79"/>
      <c r="GL11" s="79"/>
      <c r="GM11" s="79"/>
      <c r="GN11" s="79"/>
      <c r="GO11" s="79"/>
      <c r="GP11" s="79"/>
      <c r="GQ11" s="79"/>
      <c r="GR11" s="79"/>
      <c r="GS11" s="79"/>
      <c r="GT11" s="79"/>
      <c r="GU11" s="79"/>
      <c r="GV11" s="79"/>
      <c r="GW11" s="79"/>
      <c r="GX11" s="79"/>
      <c r="GY11" s="79"/>
      <c r="GZ11" s="79"/>
      <c r="HA11" s="79"/>
      <c r="HB11" s="79"/>
      <c r="HC11" s="79"/>
      <c r="HD11" s="79"/>
      <c r="HE11" s="79"/>
      <c r="HF11" s="79"/>
      <c r="HG11" s="79"/>
      <c r="HH11" s="79"/>
      <c r="HI11" s="79"/>
      <c r="HJ11" s="79"/>
      <c r="HK11" s="79"/>
      <c r="HL11" s="79"/>
      <c r="HM11" s="79"/>
      <c r="HN11" s="79"/>
      <c r="HO11" s="79"/>
      <c r="HP11" s="79"/>
      <c r="HQ11" s="79"/>
      <c r="HR11" s="79"/>
      <c r="HS11" s="79"/>
      <c r="HT11" s="79"/>
      <c r="HU11" s="79"/>
      <c r="HV11" s="79"/>
      <c r="HW11" s="79"/>
      <c r="HX11" s="79"/>
      <c r="HY11" s="79"/>
      <c r="HZ11" s="79"/>
      <c r="IA11" s="79"/>
      <c r="IB11" s="79"/>
      <c r="IC11" s="79"/>
      <c r="ID11" s="79"/>
      <c r="IE11" s="79"/>
      <c r="IF11" s="79"/>
      <c r="IG11" s="79"/>
      <c r="IH11" s="79"/>
      <c r="II11" s="79"/>
      <c r="IJ11" s="79"/>
    </row>
    <row r="12" spans="1:244" s="80" customFormat="1" ht="21" x14ac:dyDescent="0.35">
      <c r="A12" s="725"/>
      <c r="B12" s="738"/>
      <c r="C12" s="360" t="s">
        <v>93</v>
      </c>
      <c r="D12" s="665">
        <v>1</v>
      </c>
      <c r="E12" s="666"/>
      <c r="F12" s="667"/>
      <c r="G12" s="665">
        <v>2</v>
      </c>
      <c r="H12" s="666"/>
      <c r="I12" s="667"/>
      <c r="J12" s="665">
        <v>3</v>
      </c>
      <c r="K12" s="666"/>
      <c r="L12" s="667"/>
      <c r="M12" s="665">
        <v>4</v>
      </c>
      <c r="N12" s="666"/>
      <c r="O12" s="667"/>
      <c r="P12" s="728"/>
      <c r="Q12" s="728"/>
      <c r="R12" s="731"/>
      <c r="S12" s="732"/>
      <c r="T12" s="590"/>
      <c r="U12" s="590"/>
      <c r="V12" s="735"/>
      <c r="W12" s="79"/>
      <c r="X12" s="91"/>
      <c r="Y12" s="91"/>
      <c r="Z12" s="95"/>
    </row>
    <row r="13" spans="1:244" s="80" customFormat="1" ht="21" x14ac:dyDescent="0.35">
      <c r="A13" s="713">
        <v>1</v>
      </c>
      <c r="B13" s="715" t="s">
        <v>451</v>
      </c>
      <c r="C13" s="266">
        <v>777644380</v>
      </c>
      <c r="D13" s="717"/>
      <c r="E13" s="718"/>
      <c r="F13" s="719"/>
      <c r="G13" s="369">
        <v>0</v>
      </c>
      <c r="H13" s="364" t="s">
        <v>98</v>
      </c>
      <c r="I13" s="370">
        <v>2</v>
      </c>
      <c r="J13" s="369">
        <v>0</v>
      </c>
      <c r="K13" s="364" t="s">
        <v>98</v>
      </c>
      <c r="L13" s="370">
        <v>2</v>
      </c>
      <c r="M13" s="369">
        <v>0</v>
      </c>
      <c r="N13" s="364" t="s">
        <v>98</v>
      </c>
      <c r="O13" s="370">
        <v>2</v>
      </c>
      <c r="P13" s="711">
        <f>IF(G13&gt;I13,1,0)+IF(J13&gt;L13,1,0)+IF(M13&gt;O13,1,0)</f>
        <v>0</v>
      </c>
      <c r="Q13" s="711">
        <f>IF(G13&lt;I13,1,0)+IF(J13&lt;L13,1,0)+IF(M13&lt;O13,1,0)</f>
        <v>3</v>
      </c>
      <c r="R13" s="269">
        <f>G13+J13+M13</f>
        <v>0</v>
      </c>
      <c r="S13" s="269">
        <f>I13+L13+O13</f>
        <v>6</v>
      </c>
      <c r="T13" s="701">
        <v>0</v>
      </c>
      <c r="U13" s="702"/>
      <c r="V13" s="739">
        <f>1+IF(T13&lt;T15,1,0)+IF(T13&lt;T17,1,0)+IF(T13&lt;T19,1,0)</f>
        <v>4</v>
      </c>
      <c r="W13" s="79"/>
      <c r="X13" s="91"/>
      <c r="Y13" s="91"/>
      <c r="Z13" s="95"/>
    </row>
    <row r="14" spans="1:244" s="80" customFormat="1" ht="21" x14ac:dyDescent="0.35">
      <c r="A14" s="714"/>
      <c r="B14" s="716"/>
      <c r="C14" s="266"/>
      <c r="D14" s="720"/>
      <c r="E14" s="721"/>
      <c r="F14" s="722"/>
      <c r="G14" s="369">
        <v>43</v>
      </c>
      <c r="H14" s="364" t="s">
        <v>98</v>
      </c>
      <c r="I14" s="370">
        <v>51</v>
      </c>
      <c r="J14" s="369">
        <v>44</v>
      </c>
      <c r="K14" s="364" t="s">
        <v>98</v>
      </c>
      <c r="L14" s="370">
        <v>52</v>
      </c>
      <c r="M14" s="369">
        <v>25</v>
      </c>
      <c r="N14" s="364" t="s">
        <v>98</v>
      </c>
      <c r="O14" s="370">
        <v>50</v>
      </c>
      <c r="P14" s="712"/>
      <c r="Q14" s="712"/>
      <c r="R14" s="269">
        <f>G14+J14+M14</f>
        <v>112</v>
      </c>
      <c r="S14" s="269">
        <f>I14+L14+O14</f>
        <v>153</v>
      </c>
      <c r="T14" s="703"/>
      <c r="U14" s="704"/>
      <c r="V14" s="740"/>
      <c r="W14" s="79"/>
      <c r="X14" s="91"/>
      <c r="Y14" s="91"/>
      <c r="Z14" s="95"/>
    </row>
    <row r="15" spans="1:244" s="80" customFormat="1" ht="21" x14ac:dyDescent="0.35">
      <c r="A15" s="713">
        <v>2</v>
      </c>
      <c r="B15" s="715" t="s">
        <v>219</v>
      </c>
      <c r="C15" s="266">
        <v>602693433</v>
      </c>
      <c r="D15" s="369">
        <f>I13</f>
        <v>2</v>
      </c>
      <c r="E15" s="365" t="s">
        <v>98</v>
      </c>
      <c r="F15" s="370">
        <f>G13</f>
        <v>0</v>
      </c>
      <c r="G15" s="717"/>
      <c r="H15" s="718"/>
      <c r="I15" s="719"/>
      <c r="J15" s="369">
        <v>2</v>
      </c>
      <c r="K15" s="364" t="s">
        <v>98</v>
      </c>
      <c r="L15" s="370">
        <v>0</v>
      </c>
      <c r="M15" s="369">
        <v>0</v>
      </c>
      <c r="N15" s="364" t="s">
        <v>98</v>
      </c>
      <c r="O15" s="370">
        <v>2</v>
      </c>
      <c r="P15" s="711">
        <f>IF(D15&gt;F15,1,0)+IF(J15&gt;L15,1,0)+IF(M15&gt;O15,1,0)</f>
        <v>2</v>
      </c>
      <c r="Q15" s="711">
        <f>IF(D15&lt;F15,1,0)+IF(J15&lt;L15,1,0)+IF(M15&lt;O15,1,0)</f>
        <v>1</v>
      </c>
      <c r="R15" s="269">
        <f>D15+J15+M15</f>
        <v>4</v>
      </c>
      <c r="S15" s="269">
        <f>F15+L15+O15</f>
        <v>2</v>
      </c>
      <c r="T15" s="701">
        <v>6</v>
      </c>
      <c r="U15" s="702"/>
      <c r="V15" s="739">
        <f>1+IF(T15&lt;T13,1,0)+IF(T15&lt;T17,1,0)+IF(T15&lt;T19,1,0)</f>
        <v>2</v>
      </c>
      <c r="W15" s="79"/>
      <c r="X15" s="91"/>
      <c r="Y15" s="91"/>
      <c r="Z15" s="95"/>
    </row>
    <row r="16" spans="1:244" s="80" customFormat="1" ht="21" x14ac:dyDescent="0.35">
      <c r="A16" s="714"/>
      <c r="B16" s="716"/>
      <c r="C16" s="266"/>
      <c r="D16" s="369">
        <f>I14</f>
        <v>51</v>
      </c>
      <c r="E16" s="365" t="s">
        <v>98</v>
      </c>
      <c r="F16" s="370">
        <f>G14</f>
        <v>43</v>
      </c>
      <c r="G16" s="720"/>
      <c r="H16" s="721"/>
      <c r="I16" s="722"/>
      <c r="J16" s="369">
        <v>51</v>
      </c>
      <c r="K16" s="364" t="s">
        <v>98</v>
      </c>
      <c r="L16" s="370">
        <v>45</v>
      </c>
      <c r="M16" s="369">
        <v>46</v>
      </c>
      <c r="N16" s="364" t="s">
        <v>98</v>
      </c>
      <c r="O16" s="370">
        <v>50</v>
      </c>
      <c r="P16" s="712"/>
      <c r="Q16" s="712"/>
      <c r="R16" s="269">
        <f>D16+J16+M16</f>
        <v>148</v>
      </c>
      <c r="S16" s="269">
        <f>F16+L16+O16</f>
        <v>138</v>
      </c>
      <c r="T16" s="703"/>
      <c r="U16" s="704"/>
      <c r="V16" s="740"/>
      <c r="W16" s="79"/>
      <c r="X16" s="91"/>
      <c r="Y16" s="91"/>
      <c r="Z16" s="95"/>
    </row>
    <row r="17" spans="1:244" s="80" customFormat="1" ht="21" x14ac:dyDescent="0.35">
      <c r="A17" s="713">
        <v>3</v>
      </c>
      <c r="B17" s="715" t="s">
        <v>456</v>
      </c>
      <c r="C17" s="266">
        <v>602235700</v>
      </c>
      <c r="D17" s="369">
        <f>L13</f>
        <v>2</v>
      </c>
      <c r="E17" s="365" t="s">
        <v>98</v>
      </c>
      <c r="F17" s="370">
        <f>J13</f>
        <v>0</v>
      </c>
      <c r="G17" s="369">
        <f>L15</f>
        <v>0</v>
      </c>
      <c r="H17" s="365" t="s">
        <v>98</v>
      </c>
      <c r="I17" s="370">
        <f>J15</f>
        <v>2</v>
      </c>
      <c r="J17" s="717"/>
      <c r="K17" s="718"/>
      <c r="L17" s="719"/>
      <c r="M17" s="369">
        <v>0</v>
      </c>
      <c r="N17" s="364" t="s">
        <v>98</v>
      </c>
      <c r="O17" s="370">
        <v>2</v>
      </c>
      <c r="P17" s="711">
        <f>IF(D17&gt;F17,1,0)+IF(G17&gt;I17,1,0)+IF(M17&gt;O17,1,0)</f>
        <v>1</v>
      </c>
      <c r="Q17" s="711">
        <f>IF(D17&lt;F17,1,0)+IF(G17&lt;I17,1,0)+IF(M17&lt;O17,1,0)</f>
        <v>2</v>
      </c>
      <c r="R17" s="269">
        <f>D17+G17+M17</f>
        <v>2</v>
      </c>
      <c r="S17" s="269">
        <f>F17+I17+O17</f>
        <v>4</v>
      </c>
      <c r="T17" s="701">
        <v>3</v>
      </c>
      <c r="U17" s="702"/>
      <c r="V17" s="739">
        <f>1+IF(T17&lt;T13,1,0)+IF(T17&lt;T15,1,0)+IF(T17&lt;T19,1,0)</f>
        <v>3</v>
      </c>
      <c r="W17" s="79"/>
      <c r="X17" s="91"/>
      <c r="Y17" s="91"/>
      <c r="Z17" s="95"/>
    </row>
    <row r="18" spans="1:244" s="80" customFormat="1" ht="21" x14ac:dyDescent="0.35">
      <c r="A18" s="714"/>
      <c r="B18" s="716"/>
      <c r="C18" s="266"/>
      <c r="D18" s="369">
        <f>L14</f>
        <v>52</v>
      </c>
      <c r="E18" s="365" t="s">
        <v>98</v>
      </c>
      <c r="F18" s="370">
        <f>J14</f>
        <v>44</v>
      </c>
      <c r="G18" s="369">
        <f>L16</f>
        <v>45</v>
      </c>
      <c r="H18" s="365" t="s">
        <v>98</v>
      </c>
      <c r="I18" s="370">
        <f>J16</f>
        <v>51</v>
      </c>
      <c r="J18" s="720"/>
      <c r="K18" s="721"/>
      <c r="L18" s="722"/>
      <c r="M18" s="369">
        <v>40</v>
      </c>
      <c r="N18" s="364" t="s">
        <v>98</v>
      </c>
      <c r="O18" s="370">
        <v>50</v>
      </c>
      <c r="P18" s="712"/>
      <c r="Q18" s="712"/>
      <c r="R18" s="269">
        <f>D18+G18+M18</f>
        <v>137</v>
      </c>
      <c r="S18" s="269">
        <f>F18+I18+O18</f>
        <v>145</v>
      </c>
      <c r="T18" s="703"/>
      <c r="U18" s="704"/>
      <c r="V18" s="740"/>
      <c r="W18" s="79"/>
      <c r="X18" s="91"/>
      <c r="Y18" s="91"/>
      <c r="Z18" s="95"/>
    </row>
    <row r="19" spans="1:244" ht="21" x14ac:dyDescent="0.35">
      <c r="A19" s="706">
        <v>4</v>
      </c>
      <c r="B19" s="708" t="s">
        <v>457</v>
      </c>
      <c r="C19" s="371">
        <v>737215132</v>
      </c>
      <c r="D19" s="369">
        <f>O13</f>
        <v>2</v>
      </c>
      <c r="E19" s="365" t="s">
        <v>98</v>
      </c>
      <c r="F19" s="370">
        <f>M13</f>
        <v>0</v>
      </c>
      <c r="G19" s="369">
        <f>O15</f>
        <v>2</v>
      </c>
      <c r="H19" s="365" t="s">
        <v>98</v>
      </c>
      <c r="I19" s="370">
        <f>M15</f>
        <v>0</v>
      </c>
      <c r="J19" s="369">
        <f>O17</f>
        <v>2</v>
      </c>
      <c r="K19" s="365" t="s">
        <v>98</v>
      </c>
      <c r="L19" s="370">
        <f>M17</f>
        <v>0</v>
      </c>
      <c r="M19" s="709"/>
      <c r="N19" s="710"/>
      <c r="O19" s="710"/>
      <c r="P19" s="711">
        <f>IF(D19&gt;F19,1,0)+IF(G19&gt;I19,1,0)+IF(J19&gt;L19,1,0)</f>
        <v>3</v>
      </c>
      <c r="Q19" s="711">
        <f>IF(D19&lt;F19,1,0)+IF(G19&lt;I19,1,0)+IF(J19&lt;L19,1,0)</f>
        <v>0</v>
      </c>
      <c r="R19" s="269">
        <f>D19+G19+J19</f>
        <v>6</v>
      </c>
      <c r="S19" s="269">
        <f>F19+I19+L19</f>
        <v>0</v>
      </c>
      <c r="T19" s="701">
        <v>9</v>
      </c>
      <c r="U19" s="702"/>
      <c r="V19" s="739">
        <f>1+IF(T19&lt;T13,1,0)+IF(T19&lt;T15,1,0)+IF(T19&lt;T17,1,0)</f>
        <v>1</v>
      </c>
      <c r="W19" s="79"/>
      <c r="X19" s="91"/>
      <c r="Y19" s="91"/>
      <c r="Z19" s="95"/>
      <c r="AA19" s="80"/>
      <c r="AB19" s="80"/>
      <c r="AC19" s="80"/>
      <c r="AD19" s="80"/>
      <c r="AE19" s="80"/>
      <c r="AF19" s="80"/>
      <c r="AG19" s="80"/>
      <c r="AH19" s="80"/>
      <c r="AI19" s="80"/>
      <c r="AJ19" s="80"/>
      <c r="AK19" s="80"/>
      <c r="AL19" s="80"/>
      <c r="AM19" s="80"/>
      <c r="AN19" s="80"/>
      <c r="AO19" s="80"/>
      <c r="AP19" s="80"/>
      <c r="AQ19" s="80"/>
      <c r="AR19" s="80"/>
      <c r="AS19" s="80"/>
      <c r="AT19" s="80"/>
      <c r="AU19" s="80"/>
      <c r="AV19" s="80"/>
      <c r="AW19" s="80"/>
      <c r="AX19" s="80"/>
      <c r="AY19" s="80"/>
      <c r="AZ19" s="80"/>
      <c r="BA19" s="80"/>
      <c r="BB19" s="80"/>
      <c r="BC19" s="80"/>
      <c r="BD19" s="80"/>
      <c r="BE19" s="80"/>
      <c r="BF19" s="80"/>
      <c r="BG19" s="80"/>
      <c r="BH19" s="80"/>
      <c r="BI19" s="80"/>
      <c r="BJ19" s="80"/>
      <c r="BK19" s="80"/>
      <c r="BL19" s="80"/>
      <c r="BM19" s="80"/>
      <c r="BN19" s="80"/>
      <c r="BO19" s="80"/>
      <c r="BP19" s="80"/>
      <c r="BQ19" s="80"/>
      <c r="BR19" s="80"/>
      <c r="BS19" s="80"/>
      <c r="BT19" s="80"/>
      <c r="BU19" s="80"/>
      <c r="BV19" s="80"/>
      <c r="BW19" s="80"/>
      <c r="BX19" s="80"/>
      <c r="BY19" s="80"/>
      <c r="BZ19" s="80"/>
      <c r="CA19" s="80"/>
      <c r="CB19" s="80"/>
      <c r="CC19" s="80"/>
      <c r="CD19" s="80"/>
      <c r="CE19" s="80"/>
      <c r="CF19" s="80"/>
      <c r="CG19" s="80"/>
      <c r="CH19" s="80"/>
      <c r="CI19" s="80"/>
      <c r="CJ19" s="80"/>
      <c r="CK19" s="80"/>
      <c r="CL19" s="80"/>
      <c r="CM19" s="80"/>
      <c r="CN19" s="80"/>
      <c r="CO19" s="80"/>
      <c r="CP19" s="80"/>
      <c r="CQ19" s="80"/>
      <c r="CR19" s="80"/>
      <c r="CS19" s="80"/>
      <c r="CT19" s="80"/>
      <c r="CU19" s="80"/>
      <c r="CV19" s="80"/>
      <c r="CW19" s="80"/>
      <c r="CX19" s="80"/>
      <c r="CY19" s="80"/>
      <c r="CZ19" s="80"/>
      <c r="DA19" s="80"/>
      <c r="DB19" s="80"/>
      <c r="DC19" s="80"/>
      <c r="DD19" s="80"/>
      <c r="DE19" s="80"/>
      <c r="DF19" s="80"/>
      <c r="DG19" s="80"/>
      <c r="DH19" s="80"/>
      <c r="DI19" s="80"/>
      <c r="DJ19" s="80"/>
      <c r="DK19" s="80"/>
      <c r="DL19" s="80"/>
      <c r="DM19" s="80"/>
      <c r="DN19" s="80"/>
      <c r="DO19" s="80"/>
      <c r="DP19" s="80"/>
      <c r="DQ19" s="80"/>
      <c r="DR19" s="80"/>
      <c r="DS19" s="80"/>
      <c r="DT19" s="80"/>
      <c r="DU19" s="80"/>
      <c r="DV19" s="80"/>
      <c r="DW19" s="80"/>
      <c r="DX19" s="80"/>
      <c r="DY19" s="80"/>
      <c r="DZ19" s="80"/>
      <c r="EA19" s="80"/>
      <c r="EB19" s="80"/>
      <c r="EC19" s="80"/>
      <c r="ED19" s="80"/>
      <c r="EE19" s="80"/>
      <c r="EF19" s="80"/>
      <c r="EG19" s="80"/>
      <c r="EH19" s="80"/>
      <c r="EI19" s="80"/>
      <c r="EJ19" s="80"/>
      <c r="EK19" s="80"/>
      <c r="EL19" s="80"/>
      <c r="EM19" s="80"/>
      <c r="EN19" s="80"/>
      <c r="EO19" s="80"/>
      <c r="EP19" s="80"/>
      <c r="EQ19" s="80"/>
      <c r="ER19" s="80"/>
      <c r="ES19" s="80"/>
      <c r="ET19" s="80"/>
      <c r="EU19" s="80"/>
      <c r="EV19" s="80"/>
      <c r="EW19" s="80"/>
      <c r="EX19" s="80"/>
      <c r="EY19" s="80"/>
      <c r="EZ19" s="80"/>
      <c r="FA19" s="80"/>
      <c r="FB19" s="80"/>
      <c r="FC19" s="80"/>
      <c r="FD19" s="80"/>
      <c r="FE19" s="80"/>
      <c r="FF19" s="80"/>
      <c r="FG19" s="80"/>
      <c r="FH19" s="80"/>
      <c r="FI19" s="80"/>
      <c r="FJ19" s="80"/>
      <c r="FK19" s="80"/>
      <c r="FL19" s="80"/>
      <c r="FM19" s="80"/>
      <c r="FN19" s="80"/>
      <c r="FO19" s="80"/>
      <c r="FP19" s="80"/>
      <c r="FQ19" s="80"/>
      <c r="FR19" s="80"/>
      <c r="FS19" s="80"/>
      <c r="FT19" s="80"/>
      <c r="FU19" s="80"/>
      <c r="FV19" s="80"/>
      <c r="FW19" s="80"/>
      <c r="FX19" s="80"/>
      <c r="FY19" s="80"/>
      <c r="FZ19" s="80"/>
      <c r="GA19" s="80"/>
      <c r="GB19" s="80"/>
      <c r="GC19" s="80"/>
      <c r="GD19" s="80"/>
      <c r="GE19" s="80"/>
      <c r="GF19" s="80"/>
      <c r="GG19" s="80"/>
      <c r="GH19" s="80"/>
      <c r="GI19" s="80"/>
      <c r="GJ19" s="80"/>
      <c r="GK19" s="80"/>
      <c r="GL19" s="80"/>
      <c r="GM19" s="80"/>
      <c r="GN19" s="80"/>
      <c r="GO19" s="80"/>
      <c r="GP19" s="80"/>
      <c r="GQ19" s="80"/>
      <c r="GR19" s="80"/>
      <c r="GS19" s="80"/>
      <c r="GT19" s="80"/>
      <c r="GU19" s="80"/>
      <c r="GV19" s="80"/>
      <c r="GW19" s="80"/>
      <c r="GX19" s="80"/>
      <c r="GY19" s="80"/>
      <c r="GZ19" s="80"/>
      <c r="HA19" s="80"/>
      <c r="HB19" s="80"/>
      <c r="HC19" s="80"/>
      <c r="HD19" s="80"/>
      <c r="HE19" s="80"/>
      <c r="HF19" s="80"/>
      <c r="HG19" s="80"/>
      <c r="HH19" s="80"/>
      <c r="HI19" s="80"/>
      <c r="HJ19" s="80"/>
      <c r="HK19" s="80"/>
      <c r="HL19" s="80"/>
      <c r="HM19" s="80"/>
      <c r="HN19" s="80"/>
      <c r="HO19" s="80"/>
      <c r="HP19" s="80"/>
      <c r="HQ19" s="80"/>
      <c r="HR19" s="80"/>
      <c r="HS19" s="80"/>
      <c r="HT19" s="80"/>
      <c r="HU19" s="80"/>
      <c r="HV19" s="80"/>
      <c r="HW19" s="80"/>
      <c r="HX19" s="80"/>
      <c r="HY19" s="80"/>
      <c r="HZ19" s="80"/>
      <c r="IA19" s="80"/>
      <c r="IB19" s="80"/>
      <c r="IC19" s="80"/>
      <c r="ID19" s="80"/>
      <c r="IE19" s="80"/>
      <c r="IF19" s="80"/>
      <c r="IG19" s="80"/>
      <c r="IH19" s="80"/>
      <c r="II19" s="80"/>
      <c r="IJ19" s="80"/>
    </row>
    <row r="20" spans="1:244" s="96" customFormat="1" ht="21" x14ac:dyDescent="0.35">
      <c r="A20" s="707"/>
      <c r="B20" s="707"/>
      <c r="C20" s="371"/>
      <c r="D20" s="369">
        <f>O14</f>
        <v>50</v>
      </c>
      <c r="E20" s="365" t="s">
        <v>98</v>
      </c>
      <c r="F20" s="370">
        <f>M14</f>
        <v>25</v>
      </c>
      <c r="G20" s="369">
        <f>O16</f>
        <v>50</v>
      </c>
      <c r="H20" s="365" t="s">
        <v>98</v>
      </c>
      <c r="I20" s="370">
        <f>M16</f>
        <v>46</v>
      </c>
      <c r="J20" s="369">
        <f>O18</f>
        <v>50</v>
      </c>
      <c r="K20" s="365" t="s">
        <v>98</v>
      </c>
      <c r="L20" s="370">
        <f>M18</f>
        <v>40</v>
      </c>
      <c r="M20" s="710"/>
      <c r="N20" s="710"/>
      <c r="O20" s="710"/>
      <c r="P20" s="712"/>
      <c r="Q20" s="712"/>
      <c r="R20" s="269">
        <f>D20+G20+J20</f>
        <v>150</v>
      </c>
      <c r="S20" s="269">
        <f>F20+I20+L20</f>
        <v>111</v>
      </c>
      <c r="T20" s="703"/>
      <c r="U20" s="704"/>
      <c r="V20" s="740"/>
      <c r="W20" s="79"/>
      <c r="X20" s="91"/>
      <c r="Y20" s="91"/>
      <c r="Z20" s="95"/>
      <c r="AA20" s="80"/>
      <c r="AB20" s="80"/>
      <c r="AC20" s="80"/>
      <c r="AD20" s="80"/>
      <c r="AE20" s="80"/>
      <c r="AF20" s="80"/>
      <c r="AG20" s="80"/>
      <c r="AH20" s="80"/>
      <c r="AI20" s="80"/>
      <c r="AJ20" s="80"/>
      <c r="AK20" s="80"/>
      <c r="AL20" s="80"/>
      <c r="AM20" s="80"/>
      <c r="AN20" s="80"/>
      <c r="AO20" s="80"/>
      <c r="AP20" s="80"/>
      <c r="AQ20" s="80"/>
      <c r="AR20" s="80"/>
      <c r="AS20" s="80"/>
      <c r="AT20" s="80"/>
      <c r="AU20" s="80"/>
      <c r="AV20" s="80"/>
      <c r="AW20" s="80"/>
      <c r="AX20" s="80"/>
      <c r="AY20" s="80"/>
      <c r="AZ20" s="80"/>
      <c r="BA20" s="80"/>
      <c r="BB20" s="80"/>
      <c r="BC20" s="80"/>
      <c r="BD20" s="80"/>
      <c r="BE20" s="80"/>
      <c r="BF20" s="80"/>
      <c r="BG20" s="80"/>
      <c r="BH20" s="80"/>
      <c r="BI20" s="80"/>
      <c r="BJ20" s="80"/>
      <c r="BK20" s="80"/>
      <c r="BL20" s="80"/>
      <c r="BM20" s="80"/>
      <c r="BN20" s="80"/>
      <c r="BO20" s="80"/>
      <c r="BP20" s="80"/>
      <c r="BQ20" s="80"/>
      <c r="BR20" s="80"/>
      <c r="BS20" s="80"/>
      <c r="BT20" s="80"/>
      <c r="BU20" s="80"/>
      <c r="BV20" s="80"/>
      <c r="BW20" s="80"/>
      <c r="BX20" s="80"/>
      <c r="BY20" s="80"/>
      <c r="BZ20" s="80"/>
      <c r="CA20" s="80"/>
      <c r="CB20" s="80"/>
      <c r="CC20" s="80"/>
      <c r="CD20" s="80"/>
      <c r="CE20" s="80"/>
      <c r="CF20" s="80"/>
      <c r="CG20" s="80"/>
      <c r="CH20" s="80"/>
      <c r="CI20" s="80"/>
      <c r="CJ20" s="80"/>
      <c r="CK20" s="80"/>
      <c r="CL20" s="80"/>
      <c r="CM20" s="80"/>
      <c r="CN20" s="80"/>
      <c r="CO20" s="80"/>
      <c r="CP20" s="80"/>
      <c r="CQ20" s="80"/>
      <c r="CR20" s="80"/>
      <c r="CS20" s="80"/>
      <c r="CT20" s="80"/>
      <c r="CU20" s="80"/>
      <c r="CV20" s="80"/>
      <c r="CW20" s="80"/>
      <c r="CX20" s="80"/>
      <c r="CY20" s="80"/>
      <c r="CZ20" s="80"/>
      <c r="DA20" s="80"/>
      <c r="DB20" s="80"/>
      <c r="DC20" s="80"/>
      <c r="DD20" s="80"/>
      <c r="DE20" s="80"/>
      <c r="DF20" s="80"/>
      <c r="DG20" s="80"/>
      <c r="DH20" s="80"/>
      <c r="DI20" s="80"/>
      <c r="DJ20" s="80"/>
      <c r="DK20" s="80"/>
      <c r="DL20" s="80"/>
      <c r="DM20" s="80"/>
      <c r="DN20" s="80"/>
      <c r="DO20" s="80"/>
      <c r="DP20" s="80"/>
      <c r="DQ20" s="80"/>
      <c r="DR20" s="80"/>
      <c r="DS20" s="80"/>
      <c r="DT20" s="80"/>
      <c r="DU20" s="80"/>
      <c r="DV20" s="80"/>
      <c r="DW20" s="80"/>
      <c r="DX20" s="80"/>
      <c r="DY20" s="80"/>
      <c r="DZ20" s="80"/>
      <c r="EA20" s="80"/>
      <c r="EB20" s="80"/>
      <c r="EC20" s="80"/>
      <c r="ED20" s="80"/>
      <c r="EE20" s="80"/>
      <c r="EF20" s="80"/>
      <c r="EG20" s="80"/>
      <c r="EH20" s="80"/>
      <c r="EI20" s="80"/>
      <c r="EJ20" s="80"/>
      <c r="EK20" s="80"/>
      <c r="EL20" s="80"/>
      <c r="EM20" s="80"/>
      <c r="EN20" s="80"/>
      <c r="EO20" s="80"/>
      <c r="EP20" s="80"/>
      <c r="EQ20" s="80"/>
      <c r="ER20" s="80"/>
      <c r="ES20" s="80"/>
      <c r="ET20" s="80"/>
      <c r="EU20" s="80"/>
      <c r="EV20" s="80"/>
      <c r="EW20" s="80"/>
      <c r="EX20" s="80"/>
      <c r="EY20" s="80"/>
      <c r="EZ20" s="80"/>
      <c r="FA20" s="80"/>
      <c r="FB20" s="80"/>
      <c r="FC20" s="80"/>
      <c r="FD20" s="80"/>
      <c r="FE20" s="80"/>
      <c r="FF20" s="80"/>
      <c r="FG20" s="80"/>
      <c r="FH20" s="80"/>
      <c r="FI20" s="80"/>
      <c r="FJ20" s="80"/>
      <c r="FK20" s="80"/>
      <c r="FL20" s="80"/>
      <c r="FM20" s="80"/>
      <c r="FN20" s="80"/>
      <c r="FO20" s="80"/>
      <c r="FP20" s="80"/>
      <c r="FQ20" s="80"/>
      <c r="FR20" s="80"/>
      <c r="FS20" s="80"/>
      <c r="FT20" s="80"/>
      <c r="FU20" s="80"/>
      <c r="FV20" s="80"/>
      <c r="FW20" s="80"/>
      <c r="FX20" s="80"/>
      <c r="FY20" s="80"/>
      <c r="FZ20" s="80"/>
      <c r="GA20" s="80"/>
      <c r="GB20" s="80"/>
      <c r="GC20" s="80"/>
      <c r="GD20" s="80"/>
      <c r="GE20" s="80"/>
      <c r="GF20" s="80"/>
      <c r="GG20" s="80"/>
      <c r="GH20" s="80"/>
      <c r="GI20" s="80"/>
      <c r="GJ20" s="80"/>
      <c r="GK20" s="80"/>
      <c r="GL20" s="80"/>
      <c r="GM20" s="80"/>
      <c r="GN20" s="80"/>
      <c r="GO20" s="80"/>
      <c r="GP20" s="80"/>
      <c r="GQ20" s="80"/>
      <c r="GR20" s="80"/>
      <c r="GS20" s="80"/>
      <c r="GT20" s="80"/>
      <c r="GU20" s="80"/>
      <c r="GV20" s="80"/>
      <c r="GW20" s="80"/>
      <c r="GX20" s="80"/>
      <c r="GY20" s="80"/>
      <c r="GZ20" s="80"/>
      <c r="HA20" s="80"/>
      <c r="HB20" s="80"/>
      <c r="HC20" s="80"/>
      <c r="HD20" s="80"/>
      <c r="HE20" s="80"/>
      <c r="HF20" s="80"/>
      <c r="HG20" s="80"/>
      <c r="HH20" s="80"/>
      <c r="HI20" s="80"/>
      <c r="HJ20" s="80"/>
      <c r="HK20" s="80"/>
      <c r="HL20" s="80"/>
      <c r="HM20" s="80"/>
      <c r="HN20" s="80"/>
      <c r="HO20" s="80"/>
      <c r="HP20" s="80"/>
      <c r="HQ20" s="80"/>
      <c r="HR20" s="80"/>
      <c r="HS20" s="80"/>
      <c r="HT20" s="80"/>
      <c r="HU20" s="80"/>
      <c r="HV20" s="80"/>
      <c r="HW20" s="80"/>
      <c r="HX20" s="80"/>
      <c r="HY20" s="80"/>
      <c r="HZ20" s="80"/>
      <c r="IA20" s="80"/>
      <c r="IB20" s="80"/>
      <c r="IC20" s="80"/>
      <c r="ID20" s="80"/>
      <c r="IE20" s="80"/>
      <c r="IF20" s="80"/>
      <c r="IG20" s="80"/>
      <c r="IH20" s="80"/>
      <c r="II20" s="80"/>
      <c r="IJ20" s="80"/>
    </row>
    <row r="21" spans="1:244" s="96" customFormat="1" x14ac:dyDescent="0.3">
      <c r="A21" s="97"/>
      <c r="B21" s="97"/>
      <c r="C21" s="97"/>
      <c r="D21" s="98"/>
      <c r="E21" s="97"/>
      <c r="F21" s="98"/>
      <c r="G21" s="98"/>
      <c r="H21" s="97"/>
      <c r="I21" s="98"/>
      <c r="J21" s="98"/>
      <c r="K21" s="97"/>
      <c r="L21" s="98"/>
      <c r="M21" s="98"/>
      <c r="N21" s="97"/>
      <c r="O21" s="98"/>
      <c r="P21" s="98"/>
      <c r="Q21" s="98"/>
      <c r="R21" s="98"/>
      <c r="S21" s="98"/>
      <c r="T21" s="630"/>
      <c r="U21" s="630"/>
      <c r="V21" s="97"/>
      <c r="W21" s="74"/>
      <c r="X21" s="100"/>
      <c r="Y21" s="100"/>
      <c r="Z21" s="101"/>
      <c r="AA21" s="78"/>
      <c r="AB21" s="78"/>
      <c r="AC21" s="78"/>
      <c r="AD21" s="78"/>
      <c r="AE21" s="78"/>
      <c r="AF21" s="78"/>
      <c r="AG21" s="78"/>
      <c r="AH21" s="78"/>
      <c r="AI21" s="78"/>
      <c r="AJ21" s="78"/>
      <c r="AK21" s="78"/>
      <c r="AL21" s="78"/>
      <c r="AM21" s="78"/>
      <c r="AN21" s="78"/>
      <c r="AO21" s="78"/>
      <c r="AP21" s="78"/>
      <c r="AQ21" s="78"/>
      <c r="AR21" s="78"/>
      <c r="AS21" s="78"/>
      <c r="AT21" s="78"/>
      <c r="AU21" s="78"/>
      <c r="AV21" s="78"/>
      <c r="AW21" s="78"/>
      <c r="AX21" s="78"/>
      <c r="AY21" s="78"/>
      <c r="AZ21" s="78"/>
      <c r="BA21" s="78"/>
      <c r="BB21" s="78"/>
      <c r="BC21" s="78"/>
      <c r="BD21" s="78"/>
      <c r="BE21" s="78"/>
      <c r="BF21" s="78"/>
      <c r="BG21" s="78"/>
      <c r="BH21" s="78"/>
      <c r="BI21" s="78"/>
      <c r="BJ21" s="78"/>
      <c r="BK21" s="78"/>
      <c r="BL21" s="78"/>
      <c r="BM21" s="78"/>
      <c r="BN21" s="78"/>
      <c r="BO21" s="78"/>
      <c r="BP21" s="78"/>
      <c r="BQ21" s="78"/>
      <c r="BR21" s="78"/>
      <c r="BS21" s="78"/>
      <c r="BT21" s="78"/>
      <c r="BU21" s="78"/>
      <c r="BV21" s="78"/>
      <c r="BW21" s="78"/>
      <c r="BX21" s="78"/>
      <c r="BY21" s="78"/>
      <c r="BZ21" s="78"/>
      <c r="CA21" s="78"/>
      <c r="CB21" s="78"/>
      <c r="CC21" s="78"/>
      <c r="CD21" s="78"/>
      <c r="CE21" s="78"/>
      <c r="CF21" s="78"/>
      <c r="CG21" s="78"/>
      <c r="CH21" s="78"/>
      <c r="CI21" s="78"/>
      <c r="CJ21" s="78"/>
      <c r="CK21" s="78"/>
      <c r="CL21" s="78"/>
      <c r="CM21" s="78"/>
      <c r="CN21" s="78"/>
      <c r="CO21" s="78"/>
      <c r="CP21" s="78"/>
      <c r="CQ21" s="78"/>
      <c r="CR21" s="78"/>
      <c r="CS21" s="78"/>
      <c r="CT21" s="78"/>
      <c r="CU21" s="78"/>
      <c r="CV21" s="78"/>
      <c r="CW21" s="78"/>
      <c r="CX21" s="78"/>
      <c r="CY21" s="78"/>
      <c r="CZ21" s="78"/>
      <c r="DA21" s="78"/>
      <c r="DB21" s="78"/>
      <c r="DC21" s="78"/>
      <c r="DD21" s="78"/>
      <c r="DE21" s="78"/>
      <c r="DF21" s="78"/>
      <c r="DG21" s="78"/>
      <c r="DH21" s="78"/>
      <c r="DI21" s="78"/>
      <c r="DJ21" s="78"/>
      <c r="DK21" s="78"/>
      <c r="DL21" s="78"/>
      <c r="DM21" s="78"/>
      <c r="DN21" s="78"/>
      <c r="DO21" s="78"/>
      <c r="DP21" s="78"/>
      <c r="DQ21" s="78"/>
      <c r="DR21" s="78"/>
      <c r="DS21" s="78"/>
      <c r="DT21" s="78"/>
      <c r="DU21" s="78"/>
      <c r="DV21" s="78"/>
      <c r="DW21" s="78"/>
      <c r="DX21" s="78"/>
      <c r="DY21" s="78"/>
      <c r="DZ21" s="78"/>
      <c r="EA21" s="78"/>
      <c r="EB21" s="78"/>
      <c r="EC21" s="78"/>
      <c r="ED21" s="78"/>
      <c r="EE21" s="78"/>
      <c r="EF21" s="78"/>
      <c r="EG21" s="78"/>
      <c r="EH21" s="78"/>
      <c r="EI21" s="78"/>
      <c r="EJ21" s="78"/>
      <c r="EK21" s="78"/>
      <c r="EL21" s="78"/>
      <c r="EM21" s="78"/>
      <c r="EN21" s="78"/>
      <c r="EO21" s="78"/>
      <c r="EP21" s="78"/>
      <c r="EQ21" s="78"/>
      <c r="ER21" s="78"/>
      <c r="ES21" s="78"/>
      <c r="ET21" s="78"/>
      <c r="EU21" s="78"/>
      <c r="EV21" s="78"/>
      <c r="EW21" s="78"/>
      <c r="EX21" s="78"/>
      <c r="EY21" s="78"/>
      <c r="EZ21" s="78"/>
      <c r="FA21" s="78"/>
      <c r="FB21" s="78"/>
      <c r="FC21" s="78"/>
      <c r="FD21" s="78"/>
      <c r="FE21" s="78"/>
      <c r="FF21" s="78"/>
      <c r="FG21" s="78"/>
      <c r="FH21" s="78"/>
      <c r="FI21" s="78"/>
      <c r="FJ21" s="78"/>
      <c r="FK21" s="78"/>
      <c r="FL21" s="78"/>
      <c r="FM21" s="78"/>
      <c r="FN21" s="78"/>
      <c r="FO21" s="78"/>
      <c r="FP21" s="78"/>
      <c r="FQ21" s="78"/>
      <c r="FR21" s="78"/>
      <c r="FS21" s="78"/>
      <c r="FT21" s="78"/>
      <c r="FU21" s="78"/>
      <c r="FV21" s="78"/>
      <c r="FW21" s="78"/>
      <c r="FX21" s="78"/>
      <c r="FY21" s="78"/>
      <c r="FZ21" s="78"/>
      <c r="GA21" s="78"/>
      <c r="GB21" s="78"/>
      <c r="GC21" s="78"/>
      <c r="GD21" s="78"/>
      <c r="GE21" s="78"/>
      <c r="GF21" s="78"/>
      <c r="GG21" s="78"/>
      <c r="GH21" s="78"/>
      <c r="GI21" s="78"/>
      <c r="GJ21" s="78"/>
      <c r="GK21" s="78"/>
      <c r="GL21" s="78"/>
      <c r="GM21" s="78"/>
      <c r="GN21" s="78"/>
      <c r="GO21" s="78"/>
      <c r="GP21" s="78"/>
      <c r="GQ21" s="78"/>
      <c r="GR21" s="78"/>
      <c r="GS21" s="78"/>
      <c r="GT21" s="78"/>
      <c r="GU21" s="78"/>
      <c r="GV21" s="78"/>
      <c r="GW21" s="78"/>
      <c r="GX21" s="78"/>
      <c r="GY21" s="78"/>
      <c r="GZ21" s="78"/>
      <c r="HA21" s="78"/>
      <c r="HB21" s="78"/>
      <c r="HC21" s="78"/>
      <c r="HD21" s="78"/>
      <c r="HE21" s="78"/>
      <c r="HF21" s="78"/>
      <c r="HG21" s="78"/>
      <c r="HH21" s="78"/>
      <c r="HI21" s="78"/>
      <c r="HJ21" s="78"/>
      <c r="HK21" s="78"/>
      <c r="HL21" s="78"/>
      <c r="HM21" s="78"/>
      <c r="HN21" s="78"/>
      <c r="HO21" s="78"/>
      <c r="HP21" s="78"/>
      <c r="HQ21" s="78"/>
      <c r="HR21" s="78"/>
      <c r="HS21" s="78"/>
      <c r="HT21" s="78"/>
      <c r="HU21" s="78"/>
      <c r="HV21" s="78"/>
      <c r="HW21" s="78"/>
      <c r="HX21" s="78"/>
      <c r="HY21" s="78"/>
      <c r="HZ21" s="78"/>
      <c r="IA21" s="78"/>
      <c r="IB21" s="78"/>
      <c r="IC21" s="78"/>
      <c r="ID21" s="78"/>
      <c r="IE21" s="78"/>
      <c r="IF21" s="78"/>
      <c r="IG21" s="78"/>
      <c r="IH21" s="78"/>
      <c r="II21" s="78"/>
      <c r="IJ21" s="78"/>
    </row>
    <row r="22" spans="1:244" s="96" customFormat="1" ht="15.75" x14ac:dyDescent="0.25">
      <c r="A22" s="102"/>
      <c r="B22" s="103" t="s">
        <v>99</v>
      </c>
      <c r="C22" s="102"/>
      <c r="D22" s="104"/>
      <c r="E22" s="102"/>
      <c r="F22" s="104"/>
      <c r="G22" s="104"/>
      <c r="H22" s="102"/>
      <c r="I22" s="104"/>
      <c r="J22" s="104"/>
      <c r="K22" s="102"/>
      <c r="L22" s="104"/>
      <c r="M22" s="104"/>
      <c r="N22" s="102"/>
      <c r="O22" s="104"/>
      <c r="P22" s="104"/>
      <c r="Q22" s="104"/>
      <c r="R22" s="104"/>
      <c r="S22" s="104"/>
      <c r="T22" s="102"/>
      <c r="U22" s="102"/>
      <c r="V22" s="102"/>
      <c r="W22" s="105"/>
      <c r="X22" s="106"/>
      <c r="Y22" s="106"/>
      <c r="Z22" s="107"/>
    </row>
    <row r="23" spans="1:244" s="109" customFormat="1" ht="18" x14ac:dyDescent="0.25">
      <c r="A23" s="102"/>
      <c r="B23" s="108" t="s">
        <v>458</v>
      </c>
      <c r="C23" s="102"/>
      <c r="D23" s="104"/>
      <c r="E23" s="102"/>
      <c r="F23" s="104"/>
      <c r="G23" s="104"/>
      <c r="H23" s="102"/>
      <c r="I23" s="104"/>
      <c r="J23" s="104"/>
      <c r="K23" s="102"/>
      <c r="L23" s="104"/>
      <c r="M23" s="104"/>
      <c r="N23" s="102"/>
      <c r="O23" s="104"/>
      <c r="P23" s="104"/>
      <c r="Q23" s="104"/>
      <c r="R23" s="104"/>
      <c r="S23" s="104"/>
      <c r="T23" s="102"/>
      <c r="U23" s="102"/>
      <c r="V23" s="102"/>
      <c r="W23" s="105"/>
      <c r="X23" s="106"/>
      <c r="Y23" s="106"/>
      <c r="Z23" s="107"/>
      <c r="AA23" s="96"/>
      <c r="AB23" s="96"/>
      <c r="AC23" s="96"/>
      <c r="AD23" s="96"/>
      <c r="AE23" s="96"/>
      <c r="AF23" s="96"/>
      <c r="AG23" s="96"/>
      <c r="AH23" s="96"/>
      <c r="AI23" s="96"/>
      <c r="AJ23" s="96"/>
      <c r="AK23" s="96"/>
      <c r="AL23" s="96"/>
      <c r="AM23" s="96"/>
      <c r="AN23" s="96"/>
      <c r="AO23" s="96"/>
      <c r="AP23" s="96"/>
      <c r="AQ23" s="96"/>
      <c r="AR23" s="96"/>
      <c r="AS23" s="96"/>
      <c r="AT23" s="96"/>
      <c r="AU23" s="96"/>
      <c r="AV23" s="96"/>
      <c r="AW23" s="96"/>
      <c r="AX23" s="96"/>
      <c r="AY23" s="96"/>
      <c r="AZ23" s="96"/>
      <c r="BA23" s="96"/>
      <c r="BB23" s="96"/>
      <c r="BC23" s="96"/>
      <c r="BD23" s="96"/>
      <c r="BE23" s="96"/>
      <c r="BF23" s="96"/>
      <c r="BG23" s="96"/>
      <c r="BH23" s="96"/>
      <c r="BI23" s="96"/>
      <c r="BJ23" s="96"/>
      <c r="BK23" s="96"/>
      <c r="BL23" s="96"/>
      <c r="BM23" s="96"/>
      <c r="BN23" s="96"/>
      <c r="BO23" s="96"/>
      <c r="BP23" s="96"/>
      <c r="BQ23" s="96"/>
      <c r="BR23" s="96"/>
      <c r="BS23" s="96"/>
      <c r="BT23" s="96"/>
      <c r="BU23" s="96"/>
      <c r="BV23" s="96"/>
      <c r="BW23" s="96"/>
      <c r="BX23" s="96"/>
      <c r="BY23" s="96"/>
      <c r="BZ23" s="96"/>
      <c r="CA23" s="96"/>
      <c r="CB23" s="96"/>
      <c r="CC23" s="96"/>
      <c r="CD23" s="96"/>
      <c r="CE23" s="96"/>
      <c r="CF23" s="96"/>
      <c r="CG23" s="96"/>
      <c r="CH23" s="96"/>
      <c r="CI23" s="96"/>
      <c r="CJ23" s="96"/>
      <c r="CK23" s="96"/>
      <c r="CL23" s="96"/>
      <c r="CM23" s="96"/>
      <c r="CN23" s="96"/>
      <c r="CO23" s="96"/>
      <c r="CP23" s="96"/>
      <c r="CQ23" s="96"/>
      <c r="CR23" s="96"/>
      <c r="CS23" s="96"/>
      <c r="CT23" s="96"/>
      <c r="CU23" s="96"/>
      <c r="CV23" s="96"/>
      <c r="CW23" s="96"/>
      <c r="CX23" s="96"/>
      <c r="CY23" s="96"/>
      <c r="CZ23" s="96"/>
      <c r="DA23" s="96"/>
      <c r="DB23" s="96"/>
      <c r="DC23" s="96"/>
      <c r="DD23" s="96"/>
      <c r="DE23" s="96"/>
      <c r="DF23" s="96"/>
      <c r="DG23" s="96"/>
      <c r="DH23" s="96"/>
      <c r="DI23" s="96"/>
      <c r="DJ23" s="96"/>
      <c r="DK23" s="96"/>
      <c r="DL23" s="96"/>
      <c r="DM23" s="96"/>
      <c r="DN23" s="96"/>
      <c r="DO23" s="96"/>
      <c r="DP23" s="96"/>
      <c r="DQ23" s="96"/>
      <c r="DR23" s="96"/>
      <c r="DS23" s="96"/>
      <c r="DT23" s="96"/>
      <c r="DU23" s="96"/>
      <c r="DV23" s="96"/>
      <c r="DW23" s="96"/>
      <c r="DX23" s="96"/>
      <c r="DY23" s="96"/>
      <c r="DZ23" s="96"/>
      <c r="EA23" s="96"/>
      <c r="EB23" s="96"/>
      <c r="EC23" s="96"/>
      <c r="ED23" s="96"/>
      <c r="EE23" s="96"/>
      <c r="EF23" s="96"/>
      <c r="EG23" s="96"/>
      <c r="EH23" s="96"/>
      <c r="EI23" s="96"/>
      <c r="EJ23" s="96"/>
      <c r="EK23" s="96"/>
      <c r="EL23" s="96"/>
      <c r="EM23" s="96"/>
      <c r="EN23" s="96"/>
      <c r="EO23" s="96"/>
      <c r="EP23" s="96"/>
      <c r="EQ23" s="96"/>
      <c r="ER23" s="96"/>
      <c r="ES23" s="96"/>
      <c r="ET23" s="96"/>
      <c r="EU23" s="96"/>
      <c r="EV23" s="96"/>
      <c r="EW23" s="96"/>
      <c r="EX23" s="96"/>
      <c r="EY23" s="96"/>
      <c r="EZ23" s="96"/>
      <c r="FA23" s="96"/>
      <c r="FB23" s="96"/>
      <c r="FC23" s="96"/>
      <c r="FD23" s="96"/>
      <c r="FE23" s="96"/>
      <c r="FF23" s="96"/>
      <c r="FG23" s="96"/>
      <c r="FH23" s="96"/>
      <c r="FI23" s="96"/>
      <c r="FJ23" s="96"/>
      <c r="FK23" s="96"/>
      <c r="FL23" s="96"/>
      <c r="FM23" s="96"/>
      <c r="FN23" s="96"/>
      <c r="FO23" s="96"/>
      <c r="FP23" s="96"/>
      <c r="FQ23" s="96"/>
      <c r="FR23" s="96"/>
      <c r="FS23" s="96"/>
      <c r="FT23" s="96"/>
      <c r="FU23" s="96"/>
      <c r="FV23" s="96"/>
      <c r="FW23" s="96"/>
      <c r="FX23" s="96"/>
      <c r="FY23" s="96"/>
      <c r="FZ23" s="96"/>
      <c r="GA23" s="96"/>
      <c r="GB23" s="96"/>
      <c r="GC23" s="96"/>
      <c r="GD23" s="96"/>
      <c r="GE23" s="96"/>
      <c r="GF23" s="96"/>
      <c r="GG23" s="96"/>
      <c r="GH23" s="96"/>
      <c r="GI23" s="96"/>
      <c r="GJ23" s="96"/>
      <c r="GK23" s="96"/>
      <c r="GL23" s="96"/>
      <c r="GM23" s="96"/>
      <c r="GN23" s="96"/>
      <c r="GO23" s="96"/>
      <c r="GP23" s="96"/>
      <c r="GQ23" s="96"/>
      <c r="GR23" s="96"/>
      <c r="GS23" s="96"/>
      <c r="GT23" s="96"/>
      <c r="GU23" s="96"/>
      <c r="GV23" s="96"/>
      <c r="GW23" s="96"/>
      <c r="GX23" s="96"/>
      <c r="GY23" s="96"/>
      <c r="GZ23" s="96"/>
      <c r="HA23" s="96"/>
      <c r="HB23" s="96"/>
      <c r="HC23" s="96"/>
      <c r="HD23" s="96"/>
      <c r="HE23" s="96"/>
      <c r="HF23" s="96"/>
      <c r="HG23" s="96"/>
      <c r="HH23" s="96"/>
      <c r="HI23" s="96"/>
      <c r="HJ23" s="96"/>
      <c r="HK23" s="96"/>
      <c r="HL23" s="96"/>
      <c r="HM23" s="96"/>
      <c r="HN23" s="96"/>
      <c r="HO23" s="96"/>
      <c r="HP23" s="96"/>
      <c r="HQ23" s="96"/>
      <c r="HR23" s="96"/>
      <c r="HS23" s="96"/>
      <c r="HT23" s="96"/>
      <c r="HU23" s="96"/>
      <c r="HV23" s="96"/>
      <c r="HW23" s="96"/>
      <c r="HX23" s="96"/>
      <c r="HY23" s="96"/>
      <c r="HZ23" s="96"/>
      <c r="IA23" s="96"/>
      <c r="IB23" s="96"/>
      <c r="IC23" s="96"/>
      <c r="ID23" s="96"/>
      <c r="IE23" s="96"/>
      <c r="IF23" s="96"/>
      <c r="IG23" s="96"/>
      <c r="IH23" s="96"/>
      <c r="II23" s="96"/>
      <c r="IJ23" s="96"/>
    </row>
    <row r="24" spans="1:244" s="109" customFormat="1" ht="18" x14ac:dyDescent="0.25">
      <c r="A24" s="102"/>
      <c r="B24" s="102"/>
      <c r="C24" s="102"/>
      <c r="D24" s="104"/>
      <c r="E24" s="102"/>
      <c r="F24" s="104"/>
      <c r="G24" s="104"/>
      <c r="H24" s="102"/>
      <c r="I24" s="104"/>
      <c r="J24" s="104"/>
      <c r="K24" s="102"/>
      <c r="L24" s="104"/>
      <c r="M24" s="104"/>
      <c r="N24" s="102"/>
      <c r="O24" s="104"/>
      <c r="P24" s="104"/>
      <c r="Q24" s="104"/>
      <c r="R24" s="104"/>
      <c r="S24" s="104"/>
      <c r="T24" s="102"/>
      <c r="U24" s="102"/>
      <c r="V24" s="102"/>
      <c r="W24" s="105"/>
      <c r="X24" s="106"/>
      <c r="Y24" s="106"/>
      <c r="Z24" s="107"/>
      <c r="AA24" s="96"/>
      <c r="AB24" s="96"/>
      <c r="AC24" s="96"/>
      <c r="AD24" s="96"/>
      <c r="AE24" s="96"/>
      <c r="AF24" s="96"/>
      <c r="AG24" s="96"/>
      <c r="AH24" s="96"/>
      <c r="AI24" s="96"/>
      <c r="AJ24" s="96"/>
      <c r="AK24" s="96"/>
      <c r="AL24" s="96"/>
      <c r="AM24" s="96"/>
      <c r="AN24" s="96"/>
      <c r="AO24" s="96"/>
      <c r="AP24" s="96"/>
      <c r="AQ24" s="96"/>
      <c r="AR24" s="96"/>
      <c r="AS24" s="96"/>
      <c r="AT24" s="96"/>
      <c r="AU24" s="96"/>
      <c r="AV24" s="96"/>
      <c r="AW24" s="96"/>
      <c r="AX24" s="96"/>
      <c r="AY24" s="96"/>
      <c r="AZ24" s="96"/>
      <c r="BA24" s="96"/>
      <c r="BB24" s="96"/>
      <c r="BC24" s="96"/>
      <c r="BD24" s="96"/>
      <c r="BE24" s="96"/>
      <c r="BF24" s="96"/>
      <c r="BG24" s="96"/>
      <c r="BH24" s="96"/>
      <c r="BI24" s="96"/>
      <c r="BJ24" s="96"/>
      <c r="BK24" s="96"/>
      <c r="BL24" s="96"/>
      <c r="BM24" s="96"/>
      <c r="BN24" s="96"/>
      <c r="BO24" s="96"/>
      <c r="BP24" s="96"/>
      <c r="BQ24" s="96"/>
      <c r="BR24" s="96"/>
      <c r="BS24" s="96"/>
      <c r="BT24" s="96"/>
      <c r="BU24" s="96"/>
      <c r="BV24" s="96"/>
      <c r="BW24" s="96"/>
      <c r="BX24" s="96"/>
      <c r="BY24" s="96"/>
      <c r="BZ24" s="96"/>
      <c r="CA24" s="96"/>
      <c r="CB24" s="96"/>
      <c r="CC24" s="96"/>
      <c r="CD24" s="96"/>
      <c r="CE24" s="96"/>
      <c r="CF24" s="96"/>
      <c r="CG24" s="96"/>
      <c r="CH24" s="96"/>
      <c r="CI24" s="96"/>
      <c r="CJ24" s="96"/>
      <c r="CK24" s="96"/>
      <c r="CL24" s="96"/>
      <c r="CM24" s="96"/>
      <c r="CN24" s="96"/>
      <c r="CO24" s="96"/>
      <c r="CP24" s="96"/>
      <c r="CQ24" s="96"/>
      <c r="CR24" s="96"/>
      <c r="CS24" s="96"/>
      <c r="CT24" s="96"/>
      <c r="CU24" s="96"/>
      <c r="CV24" s="96"/>
      <c r="CW24" s="96"/>
      <c r="CX24" s="96"/>
      <c r="CY24" s="96"/>
      <c r="CZ24" s="96"/>
      <c r="DA24" s="96"/>
      <c r="DB24" s="96"/>
      <c r="DC24" s="96"/>
      <c r="DD24" s="96"/>
      <c r="DE24" s="96"/>
      <c r="DF24" s="96"/>
      <c r="DG24" s="96"/>
      <c r="DH24" s="96"/>
      <c r="DI24" s="96"/>
      <c r="DJ24" s="96"/>
      <c r="DK24" s="96"/>
      <c r="DL24" s="96"/>
      <c r="DM24" s="96"/>
      <c r="DN24" s="96"/>
      <c r="DO24" s="96"/>
      <c r="DP24" s="96"/>
      <c r="DQ24" s="96"/>
      <c r="DR24" s="96"/>
      <c r="DS24" s="96"/>
      <c r="DT24" s="96"/>
      <c r="DU24" s="96"/>
      <c r="DV24" s="96"/>
      <c r="DW24" s="96"/>
      <c r="DX24" s="96"/>
      <c r="DY24" s="96"/>
      <c r="DZ24" s="96"/>
      <c r="EA24" s="96"/>
      <c r="EB24" s="96"/>
      <c r="EC24" s="96"/>
      <c r="ED24" s="96"/>
      <c r="EE24" s="96"/>
      <c r="EF24" s="96"/>
      <c r="EG24" s="96"/>
      <c r="EH24" s="96"/>
      <c r="EI24" s="96"/>
      <c r="EJ24" s="96"/>
      <c r="EK24" s="96"/>
      <c r="EL24" s="96"/>
      <c r="EM24" s="96"/>
      <c r="EN24" s="96"/>
      <c r="EO24" s="96"/>
      <c r="EP24" s="96"/>
      <c r="EQ24" s="96"/>
      <c r="ER24" s="96"/>
      <c r="ES24" s="96"/>
      <c r="ET24" s="96"/>
      <c r="EU24" s="96"/>
      <c r="EV24" s="96"/>
      <c r="EW24" s="96"/>
      <c r="EX24" s="96"/>
      <c r="EY24" s="96"/>
      <c r="EZ24" s="96"/>
      <c r="FA24" s="96"/>
      <c r="FB24" s="96"/>
      <c r="FC24" s="96"/>
      <c r="FD24" s="96"/>
      <c r="FE24" s="96"/>
      <c r="FF24" s="96"/>
      <c r="FG24" s="96"/>
      <c r="FH24" s="96"/>
      <c r="FI24" s="96"/>
      <c r="FJ24" s="96"/>
      <c r="FK24" s="96"/>
      <c r="FL24" s="96"/>
      <c r="FM24" s="96"/>
      <c r="FN24" s="96"/>
      <c r="FO24" s="96"/>
      <c r="FP24" s="96"/>
      <c r="FQ24" s="96"/>
      <c r="FR24" s="96"/>
      <c r="FS24" s="96"/>
      <c r="FT24" s="96"/>
      <c r="FU24" s="96"/>
      <c r="FV24" s="96"/>
      <c r="FW24" s="96"/>
      <c r="FX24" s="96"/>
      <c r="FY24" s="96"/>
      <c r="FZ24" s="96"/>
      <c r="GA24" s="96"/>
      <c r="GB24" s="96"/>
      <c r="GC24" s="96"/>
      <c r="GD24" s="96"/>
      <c r="GE24" s="96"/>
      <c r="GF24" s="96"/>
      <c r="GG24" s="96"/>
      <c r="GH24" s="96"/>
      <c r="GI24" s="96"/>
      <c r="GJ24" s="96"/>
      <c r="GK24" s="96"/>
      <c r="GL24" s="96"/>
      <c r="GM24" s="96"/>
      <c r="GN24" s="96"/>
      <c r="GO24" s="96"/>
      <c r="GP24" s="96"/>
      <c r="GQ24" s="96"/>
      <c r="GR24" s="96"/>
      <c r="GS24" s="96"/>
      <c r="GT24" s="96"/>
      <c r="GU24" s="96"/>
      <c r="GV24" s="96"/>
      <c r="GW24" s="96"/>
      <c r="GX24" s="96"/>
      <c r="GY24" s="96"/>
      <c r="GZ24" s="96"/>
      <c r="HA24" s="96"/>
      <c r="HB24" s="96"/>
      <c r="HC24" s="96"/>
      <c r="HD24" s="96"/>
      <c r="HE24" s="96"/>
      <c r="HF24" s="96"/>
      <c r="HG24" s="96"/>
      <c r="HH24" s="96"/>
      <c r="HI24" s="96"/>
      <c r="HJ24" s="96"/>
      <c r="HK24" s="96"/>
      <c r="HL24" s="96"/>
      <c r="HM24" s="96"/>
      <c r="HN24" s="96"/>
      <c r="HO24" s="96"/>
      <c r="HP24" s="96"/>
      <c r="HQ24" s="96"/>
      <c r="HR24" s="96"/>
      <c r="HS24" s="96"/>
      <c r="HT24" s="96"/>
      <c r="HU24" s="96"/>
      <c r="HV24" s="96"/>
      <c r="HW24" s="96"/>
      <c r="HX24" s="96"/>
      <c r="HY24" s="96"/>
      <c r="HZ24" s="96"/>
      <c r="IA24" s="96"/>
      <c r="IB24" s="96"/>
      <c r="IC24" s="96"/>
      <c r="ID24" s="96"/>
      <c r="IE24" s="96"/>
      <c r="IF24" s="96"/>
      <c r="IG24" s="96"/>
      <c r="IH24" s="96"/>
      <c r="II24" s="96"/>
      <c r="IJ24" s="96"/>
    </row>
    <row r="25" spans="1:244" s="109" customFormat="1" x14ac:dyDescent="0.25">
      <c r="A25" s="110"/>
      <c r="B25" s="584" t="s">
        <v>101</v>
      </c>
      <c r="C25" s="584"/>
      <c r="D25" s="584"/>
      <c r="E25" s="584"/>
      <c r="F25" s="584"/>
      <c r="G25" s="584"/>
      <c r="H25" s="584"/>
      <c r="I25" s="584"/>
      <c r="J25" s="584"/>
      <c r="K25" s="584"/>
      <c r="L25" s="584"/>
      <c r="M25" s="584"/>
      <c r="N25" s="584"/>
      <c r="O25" s="584"/>
      <c r="P25" s="584"/>
      <c r="Q25" s="584"/>
      <c r="R25" s="584"/>
      <c r="S25" s="584"/>
      <c r="T25" s="584"/>
      <c r="U25" s="584"/>
      <c r="V25" s="584"/>
      <c r="W25" s="111"/>
      <c r="X25" s="112"/>
      <c r="Y25" s="112"/>
      <c r="Z25" s="113"/>
    </row>
    <row r="26" spans="1:244" s="109" customFormat="1" ht="18" x14ac:dyDescent="0.25">
      <c r="A26" s="110"/>
      <c r="B26" s="585" t="s">
        <v>453</v>
      </c>
      <c r="C26" s="585"/>
      <c r="D26" s="585"/>
      <c r="E26" s="585"/>
      <c r="F26" s="585"/>
      <c r="G26" s="585"/>
      <c r="H26" s="585"/>
      <c r="I26" s="585"/>
      <c r="J26" s="585"/>
      <c r="K26" s="585"/>
      <c r="L26" s="585"/>
      <c r="M26" s="585"/>
      <c r="N26" s="585"/>
      <c r="O26" s="585"/>
      <c r="P26" s="585"/>
      <c r="Q26" s="585"/>
      <c r="R26" s="585"/>
      <c r="S26" s="585"/>
      <c r="T26" s="585"/>
      <c r="U26" s="585"/>
      <c r="V26" s="585"/>
    </row>
    <row r="27" spans="1:244" s="109" customFormat="1" ht="18" x14ac:dyDescent="0.25">
      <c r="A27" s="110"/>
      <c r="B27" s="585"/>
      <c r="C27" s="585"/>
      <c r="D27" s="585"/>
      <c r="E27" s="585"/>
      <c r="F27" s="585"/>
      <c r="G27" s="585"/>
      <c r="H27" s="585"/>
      <c r="I27" s="585"/>
      <c r="J27" s="585"/>
      <c r="K27" s="585"/>
      <c r="L27" s="585"/>
      <c r="M27" s="585"/>
      <c r="N27" s="585"/>
      <c r="O27" s="585"/>
      <c r="P27" s="585"/>
      <c r="Q27" s="585"/>
      <c r="R27" s="585"/>
      <c r="S27" s="585"/>
      <c r="T27" s="585"/>
      <c r="U27" s="585"/>
      <c r="V27" s="585"/>
    </row>
    <row r="28" spans="1:244" s="109" customFormat="1" ht="18" x14ac:dyDescent="0.25">
      <c r="A28" s="111"/>
      <c r="B28" s="581" t="s">
        <v>459</v>
      </c>
      <c r="C28" s="581"/>
      <c r="D28" s="581"/>
      <c r="E28" s="581"/>
      <c r="F28" s="581"/>
      <c r="G28" s="581"/>
      <c r="H28" s="581"/>
      <c r="I28" s="581"/>
      <c r="J28" s="581"/>
      <c r="K28" s="581"/>
      <c r="L28" s="581"/>
      <c r="M28" s="581"/>
      <c r="N28" s="581"/>
      <c r="O28" s="581"/>
      <c r="P28" s="581"/>
      <c r="Q28" s="581"/>
      <c r="R28" s="581"/>
      <c r="S28" s="581"/>
      <c r="T28" s="581"/>
      <c r="U28" s="581"/>
      <c r="V28" s="581"/>
      <c r="W28" s="111"/>
    </row>
    <row r="29" spans="1:244" s="109" customFormat="1" ht="18" x14ac:dyDescent="0.25">
      <c r="A29" s="111"/>
      <c r="B29" s="581"/>
      <c r="C29" s="581"/>
      <c r="D29" s="581"/>
      <c r="E29" s="581"/>
      <c r="F29" s="581"/>
      <c r="G29" s="581"/>
      <c r="H29" s="581"/>
      <c r="I29" s="581"/>
      <c r="J29" s="581"/>
      <c r="K29" s="581"/>
      <c r="L29" s="581"/>
      <c r="M29" s="581"/>
      <c r="N29" s="581"/>
      <c r="O29" s="581"/>
      <c r="P29" s="581"/>
      <c r="Q29" s="581"/>
      <c r="R29" s="581"/>
      <c r="S29" s="581"/>
      <c r="T29" s="581"/>
      <c r="U29" s="581"/>
      <c r="V29" s="581"/>
      <c r="W29" s="111"/>
    </row>
    <row r="30" spans="1:244" s="109" customFormat="1" ht="18" x14ac:dyDescent="0.25">
      <c r="A30" s="111"/>
      <c r="B30" s="581" t="s">
        <v>455</v>
      </c>
      <c r="C30" s="581"/>
      <c r="D30" s="581"/>
      <c r="E30" s="581"/>
      <c r="F30" s="581"/>
      <c r="G30" s="581"/>
      <c r="H30" s="581"/>
      <c r="I30" s="581"/>
      <c r="J30" s="581"/>
      <c r="K30" s="581"/>
      <c r="L30" s="581"/>
      <c r="M30" s="581"/>
      <c r="N30" s="581"/>
      <c r="O30" s="581"/>
      <c r="P30" s="581"/>
      <c r="Q30" s="581"/>
      <c r="R30" s="581"/>
      <c r="S30" s="581"/>
      <c r="T30" s="581"/>
      <c r="U30" s="581"/>
      <c r="V30" s="581"/>
      <c r="W30" s="111"/>
    </row>
    <row r="31" spans="1:244" x14ac:dyDescent="0.3">
      <c r="B31" s="582"/>
      <c r="C31" s="582"/>
      <c r="D31" s="582"/>
      <c r="E31" s="582"/>
      <c r="F31" s="582"/>
      <c r="G31" s="582"/>
      <c r="H31" s="582"/>
      <c r="I31" s="582"/>
      <c r="J31" s="582"/>
      <c r="K31" s="582"/>
      <c r="L31" s="582"/>
      <c r="M31" s="582"/>
      <c r="N31" s="582"/>
      <c r="O31" s="582"/>
      <c r="P31" s="582"/>
      <c r="Q31" s="582"/>
      <c r="R31" s="582"/>
      <c r="S31" s="582"/>
      <c r="T31" s="582"/>
      <c r="U31" s="582"/>
      <c r="V31" s="582"/>
    </row>
    <row r="32" spans="1:244" x14ac:dyDescent="0.3">
      <c r="B32" s="114" t="s">
        <v>454</v>
      </c>
      <c r="L32" s="76" t="s">
        <v>103</v>
      </c>
      <c r="N32" s="699">
        <v>45952</v>
      </c>
      <c r="O32" s="660"/>
      <c r="P32" s="660"/>
    </row>
    <row r="33" spans="16:16" x14ac:dyDescent="0.3">
      <c r="P33" s="118"/>
    </row>
    <row r="34" spans="16:16" x14ac:dyDescent="0.3">
      <c r="P34" s="118"/>
    </row>
    <row r="35" spans="16:16" x14ac:dyDescent="0.3">
      <c r="P35" s="118"/>
    </row>
    <row r="36" spans="16:16" x14ac:dyDescent="0.3">
      <c r="P36" s="118"/>
    </row>
    <row r="37" spans="16:16" x14ac:dyDescent="0.3">
      <c r="P37" s="118"/>
    </row>
    <row r="38" spans="16:16" x14ac:dyDescent="0.3">
      <c r="P38" s="118"/>
    </row>
    <row r="39" spans="16:16" x14ac:dyDescent="0.3">
      <c r="P39" s="118"/>
    </row>
    <row r="40" spans="16:16" x14ac:dyDescent="0.3">
      <c r="P40" s="118"/>
    </row>
    <row r="41" spans="16:16" x14ac:dyDescent="0.3">
      <c r="P41" s="118"/>
    </row>
    <row r="42" spans="16:16" x14ac:dyDescent="0.3">
      <c r="P42" s="118"/>
    </row>
    <row r="43" spans="16:16" x14ac:dyDescent="0.3">
      <c r="P43" s="118"/>
    </row>
    <row r="44" spans="16:16" x14ac:dyDescent="0.3">
      <c r="P44" s="118"/>
    </row>
    <row r="45" spans="16:16" x14ac:dyDescent="0.3">
      <c r="P45" s="118"/>
    </row>
    <row r="46" spans="16:16" x14ac:dyDescent="0.3">
      <c r="P46" s="118"/>
    </row>
    <row r="47" spans="16:16" x14ac:dyDescent="0.3">
      <c r="P47" s="118"/>
    </row>
  </sheetData>
  <protectedRanges>
    <protectedRange sqref="G13:G14 I13:I14 J13:J16 L13:L16 M13:M18 O13:O18 B13:B20" name="Oblast1_1"/>
  </protectedRanges>
  <mergeCells count="58">
    <mergeCell ref="V10:V12"/>
    <mergeCell ref="R11:S12"/>
    <mergeCell ref="D12:F12"/>
    <mergeCell ref="G12:I12"/>
    <mergeCell ref="J12:L12"/>
    <mergeCell ref="M12:O12"/>
    <mergeCell ref="M10:O10"/>
    <mergeCell ref="R10:S10"/>
    <mergeCell ref="T10:U12"/>
    <mergeCell ref="N32:P32"/>
    <mergeCell ref="A10:A12"/>
    <mergeCell ref="B10:B12"/>
    <mergeCell ref="P10:P12"/>
    <mergeCell ref="Q10:Q12"/>
    <mergeCell ref="B31:V31"/>
    <mergeCell ref="B29:V29"/>
    <mergeCell ref="B30:V30"/>
    <mergeCell ref="B27:V27"/>
    <mergeCell ref="B28:V28"/>
    <mergeCell ref="A19:A20"/>
    <mergeCell ref="B19:B20"/>
    <mergeCell ref="M19:O20"/>
    <mergeCell ref="P19:P20"/>
    <mergeCell ref="Q19:Q20"/>
    <mergeCell ref="A17:A18"/>
    <mergeCell ref="A15:A16"/>
    <mergeCell ref="B15:B16"/>
    <mergeCell ref="G15:I16"/>
    <mergeCell ref="P15:P16"/>
    <mergeCell ref="Q15:Q16"/>
    <mergeCell ref="Q13:Q14"/>
    <mergeCell ref="B17:B18"/>
    <mergeCell ref="J17:L18"/>
    <mergeCell ref="P17:P18"/>
    <mergeCell ref="Q17:Q18"/>
    <mergeCell ref="A8:V8"/>
    <mergeCell ref="T13:U14"/>
    <mergeCell ref="V13:V14"/>
    <mergeCell ref="T15:U16"/>
    <mergeCell ref="V15:V16"/>
    <mergeCell ref="D10:F10"/>
    <mergeCell ref="G10:I10"/>
    <mergeCell ref="J10:L10"/>
    <mergeCell ref="D11:F11"/>
    <mergeCell ref="G11:I11"/>
    <mergeCell ref="J11:L11"/>
    <mergeCell ref="M11:O11"/>
    <mergeCell ref="A13:A14"/>
    <mergeCell ref="B13:B14"/>
    <mergeCell ref="D13:F14"/>
    <mergeCell ref="P13:P14"/>
    <mergeCell ref="B25:V25"/>
    <mergeCell ref="B26:V26"/>
    <mergeCell ref="T17:U18"/>
    <mergeCell ref="V17:V18"/>
    <mergeCell ref="T19:U20"/>
    <mergeCell ref="V19:V20"/>
    <mergeCell ref="T21:U21"/>
  </mergeCells>
  <printOptions horizontalCentered="1" verticalCentered="1"/>
  <pageMargins left="0.70866141732283472" right="0.70866141732283472" top="0.78740157480314965" bottom="0.78740157480314965" header="0.51181102362204722" footer="0.51181102362204722"/>
  <pageSetup paperSize="9" scale="80" orientation="landscape" horizontalDpi="300" verticalDpi="300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rgb="FF0070C0"/>
    <pageSetUpPr fitToPage="1"/>
  </sheetPr>
  <dimension ref="A1:S36"/>
  <sheetViews>
    <sheetView tabSelected="1" view="pageBreakPreview" topLeftCell="A7" zoomScale="110" zoomScaleNormal="100" zoomScalePageLayoutView="110" workbookViewId="0">
      <selection activeCell="Q27" sqref="Q27"/>
    </sheetView>
  </sheetViews>
  <sheetFormatPr defaultColWidth="8.7109375" defaultRowHeight="15" x14ac:dyDescent="0.25"/>
  <cols>
    <col min="1" max="1" width="6.140625" customWidth="1"/>
    <col min="2" max="2" width="43.7109375" customWidth="1"/>
    <col min="4" max="4" width="1.7109375" customWidth="1"/>
    <col min="7" max="7" width="1.7109375" customWidth="1"/>
    <col min="10" max="10" width="1.7109375" customWidth="1"/>
    <col min="13" max="13" width="1.7109375" customWidth="1"/>
    <col min="17" max="18" width="9.140625" customWidth="1"/>
  </cols>
  <sheetData>
    <row r="1" spans="1:19" s="123" customFormat="1" x14ac:dyDescent="0.25">
      <c r="B1" s="124"/>
      <c r="G1" s="125"/>
      <c r="H1" s="126"/>
      <c r="J1" s="127"/>
      <c r="K1" s="127"/>
      <c r="L1" s="128"/>
      <c r="M1" s="125"/>
      <c r="N1" s="129"/>
      <c r="Q1" s="130"/>
      <c r="R1" s="128"/>
      <c r="S1" s="125"/>
    </row>
    <row r="2" spans="1:19" s="123" customFormat="1" x14ac:dyDescent="0.25">
      <c r="B2" s="124"/>
      <c r="G2" s="125"/>
      <c r="H2" s="126"/>
      <c r="J2" s="127"/>
      <c r="K2" s="127"/>
      <c r="L2" s="128"/>
      <c r="M2" s="125"/>
      <c r="N2" s="129"/>
      <c r="Q2" s="130"/>
      <c r="R2" s="128"/>
      <c r="S2" s="125"/>
    </row>
    <row r="3" spans="1:19" s="123" customFormat="1" x14ac:dyDescent="0.25">
      <c r="B3" s="124"/>
      <c r="G3" s="125"/>
      <c r="H3" s="126"/>
      <c r="J3" s="127"/>
      <c r="K3" s="127"/>
      <c r="L3" s="128"/>
      <c r="M3" s="125"/>
      <c r="N3" s="129"/>
      <c r="Q3" s="130"/>
      <c r="R3" s="128"/>
      <c r="S3" s="125"/>
    </row>
    <row r="4" spans="1:19" s="123" customFormat="1" x14ac:dyDescent="0.25">
      <c r="B4" s="124"/>
      <c r="G4" s="125"/>
      <c r="H4" s="126"/>
      <c r="J4" s="127"/>
      <c r="K4" s="127"/>
      <c r="L4" s="128"/>
      <c r="M4" s="125"/>
      <c r="N4" s="129"/>
      <c r="Q4" s="130"/>
      <c r="R4" s="128"/>
      <c r="S4" s="125"/>
    </row>
    <row r="5" spans="1:19" s="123" customFormat="1" x14ac:dyDescent="0.25">
      <c r="B5" s="124"/>
      <c r="G5" s="125"/>
      <c r="H5" s="126"/>
      <c r="J5" s="127"/>
      <c r="K5" s="127"/>
      <c r="L5" s="128"/>
      <c r="M5" s="125"/>
      <c r="N5" s="129"/>
      <c r="Q5" s="130"/>
      <c r="R5" s="128"/>
      <c r="S5" s="125"/>
    </row>
    <row r="6" spans="1:19" s="123" customFormat="1" x14ac:dyDescent="0.25">
      <c r="B6" s="124"/>
      <c r="G6" s="125"/>
      <c r="H6" s="126"/>
      <c r="J6" s="127"/>
      <c r="K6" s="127"/>
      <c r="L6" s="128"/>
      <c r="M6" s="125"/>
      <c r="N6" s="129"/>
      <c r="Q6" s="130"/>
      <c r="R6" s="128"/>
      <c r="S6" s="125"/>
    </row>
    <row r="7" spans="1:19" s="123" customFormat="1" x14ac:dyDescent="0.25">
      <c r="B7" s="124"/>
      <c r="G7" s="125"/>
      <c r="H7" s="126"/>
      <c r="J7" s="127"/>
      <c r="K7" s="127"/>
      <c r="L7" s="128"/>
      <c r="M7" s="125"/>
      <c r="N7" s="129"/>
      <c r="Q7" s="130"/>
      <c r="R7" s="128"/>
      <c r="S7" s="125"/>
    </row>
    <row r="8" spans="1:19" s="123" customFormat="1" x14ac:dyDescent="0.25">
      <c r="B8" s="124"/>
      <c r="G8" s="125"/>
      <c r="H8" s="126"/>
      <c r="J8" s="127"/>
      <c r="K8" s="127"/>
      <c r="L8" s="128"/>
      <c r="M8" s="125"/>
      <c r="N8" s="129"/>
      <c r="Q8" s="130"/>
      <c r="R8" s="128"/>
      <c r="S8" s="125"/>
    </row>
    <row r="9" spans="1:19" ht="36" x14ac:dyDescent="0.25">
      <c r="A9" s="588" t="s">
        <v>218</v>
      </c>
      <c r="B9" s="588"/>
      <c r="C9" s="588"/>
      <c r="D9" s="588"/>
      <c r="E9" s="588"/>
      <c r="F9" s="588"/>
      <c r="G9" s="588"/>
      <c r="H9" s="588"/>
      <c r="I9" s="588"/>
      <c r="J9" s="588"/>
      <c r="K9" s="588"/>
      <c r="L9" s="588"/>
      <c r="M9" s="588"/>
      <c r="N9" s="588"/>
      <c r="O9" s="588"/>
      <c r="P9" s="588"/>
      <c r="Q9" s="588"/>
      <c r="R9" s="588"/>
      <c r="S9" s="588"/>
    </row>
    <row r="10" spans="1:19" ht="21.75" thickBot="1" x14ac:dyDescent="0.4">
      <c r="A10" s="79"/>
      <c r="B10" s="79"/>
      <c r="C10" s="81"/>
      <c r="D10" s="79"/>
      <c r="E10" s="82"/>
      <c r="F10" s="81"/>
      <c r="G10" s="79"/>
      <c r="H10" s="82"/>
      <c r="I10" s="83"/>
      <c r="J10" s="79"/>
      <c r="K10" s="82"/>
      <c r="L10" s="83"/>
      <c r="M10" s="79"/>
      <c r="N10" s="82"/>
      <c r="O10" s="81"/>
      <c r="P10" s="81"/>
      <c r="Q10" s="79"/>
      <c r="R10" s="79"/>
      <c r="S10" s="79"/>
    </row>
    <row r="11" spans="1:19" ht="15" customHeight="1" x14ac:dyDescent="0.25">
      <c r="A11" s="785"/>
      <c r="B11" s="787" t="s">
        <v>92</v>
      </c>
      <c r="C11" s="797" t="s">
        <v>20</v>
      </c>
      <c r="D11" s="798"/>
      <c r="E11" s="799"/>
      <c r="F11" s="797" t="s">
        <v>23</v>
      </c>
      <c r="G11" s="798"/>
      <c r="H11" s="799"/>
      <c r="I11" s="797" t="s">
        <v>529</v>
      </c>
      <c r="J11" s="798"/>
      <c r="K11" s="799"/>
      <c r="L11" s="797" t="s">
        <v>24</v>
      </c>
      <c r="M11" s="798"/>
      <c r="N11" s="799"/>
      <c r="O11" s="789" t="s">
        <v>94</v>
      </c>
      <c r="P11" s="789" t="s">
        <v>95</v>
      </c>
      <c r="Q11" s="791" t="s">
        <v>97</v>
      </c>
      <c r="R11" s="792"/>
      <c r="S11" s="795" t="s">
        <v>12</v>
      </c>
    </row>
    <row r="12" spans="1:19" ht="15" customHeight="1" thickBot="1" x14ac:dyDescent="0.3">
      <c r="A12" s="786"/>
      <c r="B12" s="788"/>
      <c r="C12" s="800"/>
      <c r="D12" s="801"/>
      <c r="E12" s="802"/>
      <c r="F12" s="803"/>
      <c r="G12" s="804"/>
      <c r="H12" s="805"/>
      <c r="I12" s="803"/>
      <c r="J12" s="804"/>
      <c r="K12" s="805"/>
      <c r="L12" s="803"/>
      <c r="M12" s="804"/>
      <c r="N12" s="805"/>
      <c r="O12" s="790"/>
      <c r="P12" s="790"/>
      <c r="Q12" s="793"/>
      <c r="R12" s="794"/>
      <c r="S12" s="796"/>
    </row>
    <row r="13" spans="1:19" ht="21" x14ac:dyDescent="0.25">
      <c r="A13" s="749">
        <v>1</v>
      </c>
      <c r="B13" s="751" t="s">
        <v>528</v>
      </c>
      <c r="C13" s="779"/>
      <c r="D13" s="780"/>
      <c r="E13" s="781"/>
      <c r="F13" s="507">
        <v>4</v>
      </c>
      <c r="G13" s="518" t="s">
        <v>98</v>
      </c>
      <c r="H13" s="503">
        <v>6</v>
      </c>
      <c r="I13" s="507">
        <v>2</v>
      </c>
      <c r="J13" s="518" t="s">
        <v>98</v>
      </c>
      <c r="K13" s="503">
        <v>8</v>
      </c>
      <c r="L13" s="507">
        <v>5</v>
      </c>
      <c r="M13" s="518" t="s">
        <v>98</v>
      </c>
      <c r="N13" s="508">
        <v>1</v>
      </c>
      <c r="O13" s="776">
        <v>2</v>
      </c>
      <c r="P13" s="766">
        <v>1</v>
      </c>
      <c r="Q13" s="742">
        <v>2</v>
      </c>
      <c r="R13" s="743"/>
      <c r="S13" s="746">
        <f>1+IF(Q13&lt;Q16,1,0)+IF(Q13&lt;Q19,1,0)+IF(Q13&lt;Q22,1,0)</f>
        <v>3</v>
      </c>
    </row>
    <row r="14" spans="1:19" ht="21" x14ac:dyDescent="0.25">
      <c r="A14" s="749"/>
      <c r="B14" s="751"/>
      <c r="C14" s="779"/>
      <c r="D14" s="780"/>
      <c r="E14" s="781"/>
      <c r="F14" s="509">
        <v>0</v>
      </c>
      <c r="G14" s="517" t="s">
        <v>98</v>
      </c>
      <c r="H14" s="496">
        <v>7</v>
      </c>
      <c r="I14" s="509">
        <v>4</v>
      </c>
      <c r="J14" s="517" t="s">
        <v>98</v>
      </c>
      <c r="K14" s="496">
        <v>5</v>
      </c>
      <c r="L14" s="509">
        <v>3</v>
      </c>
      <c r="M14" s="517" t="s">
        <v>98</v>
      </c>
      <c r="N14" s="510">
        <v>5</v>
      </c>
      <c r="O14" s="776"/>
      <c r="P14" s="766"/>
      <c r="Q14" s="742"/>
      <c r="R14" s="743"/>
      <c r="S14" s="746"/>
    </row>
    <row r="15" spans="1:19" ht="21.75" thickBot="1" x14ac:dyDescent="0.3">
      <c r="A15" s="750"/>
      <c r="B15" s="752"/>
      <c r="C15" s="782"/>
      <c r="D15" s="783"/>
      <c r="E15" s="784"/>
      <c r="F15" s="511">
        <v>4</v>
      </c>
      <c r="G15" s="519" t="s">
        <v>98</v>
      </c>
      <c r="H15" s="504">
        <v>13</v>
      </c>
      <c r="I15" s="515">
        <v>6</v>
      </c>
      <c r="J15" s="520" t="s">
        <v>98</v>
      </c>
      <c r="K15" s="505">
        <v>13</v>
      </c>
      <c r="L15" s="515">
        <v>8</v>
      </c>
      <c r="M15" s="520" t="s">
        <v>98</v>
      </c>
      <c r="N15" s="516">
        <v>6</v>
      </c>
      <c r="O15" s="777"/>
      <c r="P15" s="767"/>
      <c r="Q15" s="744"/>
      <c r="R15" s="745"/>
      <c r="S15" s="747"/>
    </row>
    <row r="16" spans="1:19" ht="21" x14ac:dyDescent="0.25">
      <c r="A16" s="748">
        <v>2</v>
      </c>
      <c r="B16" s="751" t="s">
        <v>279</v>
      </c>
      <c r="C16" s="507">
        <v>6</v>
      </c>
      <c r="D16" s="518" t="s">
        <v>98</v>
      </c>
      <c r="E16" s="508">
        <v>4</v>
      </c>
      <c r="F16" s="753"/>
      <c r="G16" s="754"/>
      <c r="H16" s="769"/>
      <c r="I16" s="507">
        <v>4</v>
      </c>
      <c r="J16" s="518" t="s">
        <v>98</v>
      </c>
      <c r="K16" s="503">
        <v>2</v>
      </c>
      <c r="L16" s="507">
        <v>8</v>
      </c>
      <c r="M16" s="518" t="s">
        <v>98</v>
      </c>
      <c r="N16" s="508">
        <v>2</v>
      </c>
      <c r="O16" s="775">
        <v>3</v>
      </c>
      <c r="P16" s="765">
        <v>0</v>
      </c>
      <c r="Q16" s="742">
        <v>6</v>
      </c>
      <c r="R16" s="743"/>
      <c r="S16" s="746">
        <f>1+IF(Q16&lt;Q19,1,0)+IF(Q16&lt;Q22,1,0)+IF(Q16&lt;Q13,1,0)</f>
        <v>1</v>
      </c>
    </row>
    <row r="17" spans="1:19" ht="21" x14ac:dyDescent="0.25">
      <c r="A17" s="749"/>
      <c r="B17" s="751"/>
      <c r="C17" s="509">
        <v>7</v>
      </c>
      <c r="D17" s="517" t="s">
        <v>98</v>
      </c>
      <c r="E17" s="510">
        <v>0</v>
      </c>
      <c r="F17" s="756"/>
      <c r="G17" s="757"/>
      <c r="H17" s="771"/>
      <c r="I17" s="509">
        <v>5</v>
      </c>
      <c r="J17" s="517" t="s">
        <v>98</v>
      </c>
      <c r="K17" s="496">
        <v>4</v>
      </c>
      <c r="L17" s="509">
        <v>5</v>
      </c>
      <c r="M17" s="517" t="s">
        <v>98</v>
      </c>
      <c r="N17" s="510">
        <v>2</v>
      </c>
      <c r="O17" s="776"/>
      <c r="P17" s="766"/>
      <c r="Q17" s="742"/>
      <c r="R17" s="743"/>
      <c r="S17" s="746"/>
    </row>
    <row r="18" spans="1:19" ht="21.75" thickBot="1" x14ac:dyDescent="0.3">
      <c r="A18" s="750"/>
      <c r="B18" s="752"/>
      <c r="C18" s="515">
        <v>13</v>
      </c>
      <c r="D18" s="520" t="s">
        <v>98</v>
      </c>
      <c r="E18" s="516">
        <v>4</v>
      </c>
      <c r="F18" s="778"/>
      <c r="G18" s="773"/>
      <c r="H18" s="774"/>
      <c r="I18" s="511">
        <v>9</v>
      </c>
      <c r="J18" s="519" t="s">
        <v>98</v>
      </c>
      <c r="K18" s="504">
        <v>6</v>
      </c>
      <c r="L18" s="515">
        <v>13</v>
      </c>
      <c r="M18" s="520" t="s">
        <v>98</v>
      </c>
      <c r="N18" s="516">
        <v>4</v>
      </c>
      <c r="O18" s="777"/>
      <c r="P18" s="767"/>
      <c r="Q18" s="744"/>
      <c r="R18" s="745"/>
      <c r="S18" s="747"/>
    </row>
    <row r="19" spans="1:19" ht="21" x14ac:dyDescent="0.25">
      <c r="A19" s="748">
        <v>3</v>
      </c>
      <c r="B19" s="751" t="s">
        <v>550</v>
      </c>
      <c r="C19" s="507">
        <v>8</v>
      </c>
      <c r="D19" s="518" t="s">
        <v>98</v>
      </c>
      <c r="E19" s="508">
        <v>2</v>
      </c>
      <c r="F19" s="513">
        <v>2</v>
      </c>
      <c r="G19" s="502" t="s">
        <v>98</v>
      </c>
      <c r="H19" s="501">
        <v>4</v>
      </c>
      <c r="I19" s="768"/>
      <c r="J19" s="754"/>
      <c r="K19" s="769"/>
      <c r="L19" s="507">
        <v>7</v>
      </c>
      <c r="M19" s="518" t="s">
        <v>98</v>
      </c>
      <c r="N19" s="508">
        <v>0</v>
      </c>
      <c r="O19" s="775">
        <v>2</v>
      </c>
      <c r="P19" s="765">
        <v>1</v>
      </c>
      <c r="Q19" s="742">
        <v>4</v>
      </c>
      <c r="R19" s="743"/>
      <c r="S19" s="746">
        <f>1+IF(Q19&lt;Q22,1,0)+IF(Q19&lt;Q13,1,0)+IF(Q19&lt;Q16,1,0)</f>
        <v>2</v>
      </c>
    </row>
    <row r="20" spans="1:19" ht="21" x14ac:dyDescent="0.25">
      <c r="A20" s="749"/>
      <c r="B20" s="751"/>
      <c r="C20" s="509">
        <v>5</v>
      </c>
      <c r="D20" s="517" t="s">
        <v>98</v>
      </c>
      <c r="E20" s="510">
        <v>4</v>
      </c>
      <c r="F20" s="492">
        <v>4</v>
      </c>
      <c r="G20" s="491" t="s">
        <v>98</v>
      </c>
      <c r="H20" s="496">
        <v>5</v>
      </c>
      <c r="I20" s="770"/>
      <c r="J20" s="757"/>
      <c r="K20" s="771"/>
      <c r="L20" s="509">
        <v>5</v>
      </c>
      <c r="M20" s="517" t="s">
        <v>98</v>
      </c>
      <c r="N20" s="510">
        <v>2</v>
      </c>
      <c r="O20" s="776"/>
      <c r="P20" s="766"/>
      <c r="Q20" s="742"/>
      <c r="R20" s="743"/>
      <c r="S20" s="746"/>
    </row>
    <row r="21" spans="1:19" ht="21.75" thickBot="1" x14ac:dyDescent="0.3">
      <c r="A21" s="750"/>
      <c r="B21" s="752"/>
      <c r="C21" s="515">
        <v>13</v>
      </c>
      <c r="D21" s="520" t="s">
        <v>98</v>
      </c>
      <c r="E21" s="516">
        <v>6</v>
      </c>
      <c r="F21" s="514">
        <v>6</v>
      </c>
      <c r="G21" s="506" t="s">
        <v>98</v>
      </c>
      <c r="H21" s="505">
        <v>9</v>
      </c>
      <c r="I21" s="772"/>
      <c r="J21" s="773"/>
      <c r="K21" s="774"/>
      <c r="L21" s="511">
        <v>12</v>
      </c>
      <c r="M21" s="519" t="s">
        <v>98</v>
      </c>
      <c r="N21" s="512">
        <v>2</v>
      </c>
      <c r="O21" s="777"/>
      <c r="P21" s="767"/>
      <c r="Q21" s="744"/>
      <c r="R21" s="745"/>
      <c r="S21" s="747"/>
    </row>
    <row r="22" spans="1:19" ht="21" x14ac:dyDescent="0.25">
      <c r="A22" s="748">
        <v>4</v>
      </c>
      <c r="B22" s="751" t="s">
        <v>549</v>
      </c>
      <c r="C22" s="507">
        <v>1</v>
      </c>
      <c r="D22" s="518" t="s">
        <v>98</v>
      </c>
      <c r="E22" s="503">
        <v>5</v>
      </c>
      <c r="F22" s="507">
        <v>2</v>
      </c>
      <c r="G22" s="518" t="s">
        <v>98</v>
      </c>
      <c r="H22" s="503">
        <v>8</v>
      </c>
      <c r="I22" s="507">
        <v>0</v>
      </c>
      <c r="J22" s="518" t="s">
        <v>98</v>
      </c>
      <c r="K22" s="508">
        <v>7</v>
      </c>
      <c r="L22" s="753"/>
      <c r="M22" s="754"/>
      <c r="N22" s="755"/>
      <c r="O22" s="762">
        <v>0</v>
      </c>
      <c r="P22" s="765">
        <v>3</v>
      </c>
      <c r="Q22" s="742">
        <v>0</v>
      </c>
      <c r="R22" s="743"/>
      <c r="S22" s="746">
        <f>1+IF(Q22&lt;Q13,1,0)+IF(Q22&lt;Q16,1,0)+IF(Q22&lt;Q19,1,0)</f>
        <v>4</v>
      </c>
    </row>
    <row r="23" spans="1:19" ht="21" x14ac:dyDescent="0.25">
      <c r="A23" s="749"/>
      <c r="B23" s="751"/>
      <c r="C23" s="509">
        <v>5</v>
      </c>
      <c r="D23" s="517" t="s">
        <v>98</v>
      </c>
      <c r="E23" s="496">
        <v>3</v>
      </c>
      <c r="F23" s="509">
        <v>2</v>
      </c>
      <c r="G23" s="517" t="s">
        <v>98</v>
      </c>
      <c r="H23" s="496">
        <v>5</v>
      </c>
      <c r="I23" s="509">
        <v>2</v>
      </c>
      <c r="J23" s="517" t="s">
        <v>98</v>
      </c>
      <c r="K23" s="510">
        <v>5</v>
      </c>
      <c r="L23" s="756"/>
      <c r="M23" s="757"/>
      <c r="N23" s="758"/>
      <c r="O23" s="763"/>
      <c r="P23" s="766"/>
      <c r="Q23" s="742"/>
      <c r="R23" s="743"/>
      <c r="S23" s="746"/>
    </row>
    <row r="24" spans="1:19" ht="21.75" thickBot="1" x14ac:dyDescent="0.3">
      <c r="A24" s="750"/>
      <c r="B24" s="752"/>
      <c r="C24" s="511">
        <v>6</v>
      </c>
      <c r="D24" s="519" t="s">
        <v>98</v>
      </c>
      <c r="E24" s="504">
        <v>8</v>
      </c>
      <c r="F24" s="511">
        <v>4</v>
      </c>
      <c r="G24" s="519" t="s">
        <v>98</v>
      </c>
      <c r="H24" s="504">
        <v>13</v>
      </c>
      <c r="I24" s="511">
        <v>2</v>
      </c>
      <c r="J24" s="519" t="s">
        <v>98</v>
      </c>
      <c r="K24" s="512">
        <v>12</v>
      </c>
      <c r="L24" s="759"/>
      <c r="M24" s="760"/>
      <c r="N24" s="761"/>
      <c r="O24" s="764"/>
      <c r="P24" s="767"/>
      <c r="Q24" s="744"/>
      <c r="R24" s="745"/>
      <c r="S24" s="747"/>
    </row>
    <row r="25" spans="1:19" ht="20.25" x14ac:dyDescent="0.25">
      <c r="A25" s="97"/>
      <c r="B25" s="97"/>
      <c r="C25" s="98"/>
      <c r="D25" s="97"/>
      <c r="E25" s="98"/>
      <c r="F25" s="98"/>
      <c r="G25" s="97"/>
      <c r="H25" s="98"/>
      <c r="I25" s="98"/>
      <c r="J25" s="97"/>
      <c r="K25" s="98"/>
      <c r="L25" s="98"/>
      <c r="M25" s="97"/>
      <c r="N25" s="98"/>
      <c r="O25" s="98"/>
      <c r="P25" s="98"/>
      <c r="Q25" s="630"/>
      <c r="R25" s="630"/>
      <c r="S25" s="97"/>
    </row>
    <row r="26" spans="1:19" ht="15.75" x14ac:dyDescent="0.25">
      <c r="A26" s="102"/>
      <c r="B26" s="103" t="s">
        <v>99</v>
      </c>
      <c r="C26" s="104"/>
      <c r="D26" s="102"/>
      <c r="E26" s="104"/>
      <c r="F26" s="104"/>
      <c r="G26" s="102"/>
      <c r="H26" s="104"/>
      <c r="I26" s="104"/>
      <c r="J26" s="102"/>
      <c r="K26" s="104"/>
      <c r="L26" s="104"/>
      <c r="M26" s="102"/>
      <c r="N26" s="104"/>
      <c r="O26" s="104"/>
      <c r="P26" s="104"/>
      <c r="Q26" s="102"/>
      <c r="R26" s="102"/>
      <c r="S26" s="102"/>
    </row>
    <row r="27" spans="1:19" ht="15.75" x14ac:dyDescent="0.25">
      <c r="A27" s="102"/>
      <c r="B27" s="108" t="s">
        <v>100</v>
      </c>
      <c r="C27" s="104"/>
      <c r="D27" s="102"/>
      <c r="E27" s="104"/>
      <c r="F27" s="104"/>
      <c r="G27" s="102"/>
      <c r="H27" s="104"/>
      <c r="I27" s="104"/>
      <c r="J27" s="102"/>
      <c r="K27" s="104"/>
      <c r="L27" s="104"/>
      <c r="M27" s="102"/>
      <c r="N27" s="104"/>
      <c r="O27" s="104"/>
      <c r="P27" s="104"/>
      <c r="Q27" s="102"/>
      <c r="R27" s="102"/>
      <c r="S27" s="102"/>
    </row>
    <row r="28" spans="1:19" ht="15.75" x14ac:dyDescent="0.25">
      <c r="A28" s="102"/>
      <c r="B28" s="102"/>
      <c r="C28" s="104"/>
      <c r="D28" s="102"/>
      <c r="E28" s="104"/>
      <c r="F28" s="104"/>
      <c r="G28" s="102"/>
      <c r="H28" s="104"/>
      <c r="I28" s="104"/>
      <c r="J28" s="102"/>
      <c r="K28" s="104"/>
      <c r="L28" s="104"/>
      <c r="M28" s="102"/>
      <c r="N28" s="104"/>
      <c r="O28" s="104"/>
      <c r="P28" s="104"/>
      <c r="Q28" s="102"/>
      <c r="R28" s="102"/>
      <c r="S28" s="102"/>
    </row>
    <row r="29" spans="1:19" ht="20.25" x14ac:dyDescent="0.25">
      <c r="A29" s="110"/>
      <c r="B29" s="584" t="s">
        <v>101</v>
      </c>
      <c r="C29" s="584"/>
      <c r="D29" s="584"/>
      <c r="E29" s="584"/>
      <c r="F29" s="584"/>
      <c r="G29" s="584"/>
      <c r="H29" s="584"/>
      <c r="I29" s="584"/>
      <c r="J29" s="584"/>
      <c r="K29" s="584"/>
      <c r="L29" s="584"/>
      <c r="M29" s="584"/>
      <c r="N29" s="584"/>
      <c r="O29" s="584"/>
      <c r="P29" s="584"/>
      <c r="Q29" s="584"/>
      <c r="R29" s="584"/>
      <c r="S29" s="584"/>
    </row>
    <row r="30" spans="1:19" ht="18" x14ac:dyDescent="0.25">
      <c r="A30" s="110"/>
      <c r="B30" s="585" t="s">
        <v>551</v>
      </c>
      <c r="C30" s="585"/>
      <c r="D30" s="585"/>
      <c r="E30" s="585"/>
      <c r="F30" s="585"/>
      <c r="G30" s="585"/>
      <c r="H30" s="585"/>
      <c r="I30" s="585"/>
      <c r="J30" s="585"/>
      <c r="K30" s="585"/>
      <c r="L30" s="585"/>
      <c r="M30" s="585"/>
      <c r="N30" s="585"/>
      <c r="O30" s="585"/>
      <c r="P30" s="585"/>
      <c r="Q30" s="585"/>
      <c r="R30" s="585"/>
      <c r="S30" s="585"/>
    </row>
    <row r="31" spans="1:19" ht="18" x14ac:dyDescent="0.25">
      <c r="A31" s="110"/>
      <c r="B31" s="585"/>
      <c r="C31" s="585"/>
      <c r="D31" s="585"/>
      <c r="E31" s="585"/>
      <c r="F31" s="585"/>
      <c r="G31" s="585"/>
      <c r="H31" s="585"/>
      <c r="I31" s="585"/>
      <c r="J31" s="585"/>
      <c r="K31" s="585"/>
      <c r="L31" s="585"/>
      <c r="M31" s="585"/>
      <c r="N31" s="585"/>
      <c r="O31" s="585"/>
      <c r="P31" s="585"/>
      <c r="Q31" s="585"/>
      <c r="R31" s="585"/>
      <c r="S31" s="585"/>
    </row>
    <row r="32" spans="1:19" ht="18" x14ac:dyDescent="0.25">
      <c r="A32" s="111"/>
      <c r="B32" s="581" t="s">
        <v>532</v>
      </c>
      <c r="C32" s="581"/>
      <c r="D32" s="581"/>
      <c r="E32" s="581"/>
      <c r="F32" s="581"/>
      <c r="G32" s="581"/>
      <c r="H32" s="581"/>
      <c r="I32" s="581"/>
      <c r="J32" s="581"/>
      <c r="K32" s="581"/>
      <c r="L32" s="581"/>
      <c r="M32" s="581"/>
      <c r="N32" s="581"/>
      <c r="O32" s="581"/>
      <c r="P32" s="581"/>
      <c r="Q32" s="581"/>
      <c r="R32" s="581"/>
      <c r="S32" s="581"/>
    </row>
    <row r="33" spans="1:19" ht="18" x14ac:dyDescent="0.25">
      <c r="A33" s="111"/>
      <c r="B33" s="581"/>
      <c r="C33" s="581"/>
      <c r="D33" s="581"/>
      <c r="E33" s="581"/>
      <c r="F33" s="581"/>
      <c r="G33" s="581"/>
      <c r="H33" s="581"/>
      <c r="I33" s="581"/>
      <c r="J33" s="581"/>
      <c r="K33" s="581"/>
      <c r="L33" s="581"/>
      <c r="M33" s="581"/>
      <c r="N33" s="581"/>
      <c r="O33" s="581"/>
      <c r="P33" s="581"/>
      <c r="Q33" s="581"/>
      <c r="R33" s="581"/>
      <c r="S33" s="581"/>
    </row>
    <row r="34" spans="1:19" ht="18" x14ac:dyDescent="0.25">
      <c r="A34" s="111"/>
      <c r="B34" s="581" t="s">
        <v>102</v>
      </c>
      <c r="C34" s="581"/>
      <c r="D34" s="581"/>
      <c r="E34" s="581"/>
      <c r="F34" s="581"/>
      <c r="G34" s="581"/>
      <c r="H34" s="581"/>
      <c r="I34" s="581"/>
      <c r="J34" s="581"/>
      <c r="K34" s="581"/>
      <c r="L34" s="581"/>
      <c r="M34" s="581"/>
      <c r="N34" s="581"/>
      <c r="O34" s="581"/>
      <c r="P34" s="581"/>
      <c r="Q34" s="581"/>
      <c r="R34" s="581"/>
      <c r="S34" s="581"/>
    </row>
    <row r="35" spans="1:19" ht="20.25" x14ac:dyDescent="0.3">
      <c r="A35" s="74"/>
      <c r="B35" s="582"/>
      <c r="C35" s="582"/>
      <c r="D35" s="582"/>
      <c r="E35" s="582"/>
      <c r="F35" s="582"/>
      <c r="G35" s="582"/>
      <c r="H35" s="582"/>
      <c r="I35" s="582"/>
      <c r="J35" s="582"/>
      <c r="K35" s="582"/>
      <c r="L35" s="582"/>
      <c r="M35" s="582"/>
      <c r="N35" s="582"/>
      <c r="O35" s="582"/>
      <c r="P35" s="582"/>
      <c r="Q35" s="582"/>
      <c r="R35" s="582"/>
      <c r="S35" s="582"/>
    </row>
    <row r="36" spans="1:19" ht="20.25" x14ac:dyDescent="0.3">
      <c r="A36" s="74"/>
      <c r="B36" s="114" t="s">
        <v>531</v>
      </c>
      <c r="C36" s="75"/>
      <c r="D36" s="74"/>
      <c r="E36" s="76"/>
      <c r="F36" s="75"/>
      <c r="G36" s="74"/>
      <c r="H36" s="76"/>
      <c r="I36" s="77"/>
      <c r="J36" s="74"/>
      <c r="K36" s="741" t="s">
        <v>530</v>
      </c>
      <c r="L36" s="660"/>
      <c r="M36" s="660"/>
      <c r="N36" s="660"/>
      <c r="O36" s="118"/>
      <c r="P36" s="75"/>
      <c r="Q36" s="74"/>
      <c r="R36" s="74"/>
      <c r="S36" s="74"/>
    </row>
  </sheetData>
  <protectedRanges>
    <protectedRange sqref="F13:F15 E16:E18 H13:I15 I16:I18 K13:L18 L19:L21 N13:N21 C16:C24 E19:F24 H19:H24 I22:I24 K22:K24" name="Oblast1_1"/>
  </protectedRanges>
  <mergeCells count="48">
    <mergeCell ref="A9:S9"/>
    <mergeCell ref="A11:A12"/>
    <mergeCell ref="B11:B12"/>
    <mergeCell ref="O11:O12"/>
    <mergeCell ref="P11:P12"/>
    <mergeCell ref="Q11:R12"/>
    <mergeCell ref="S11:S12"/>
    <mergeCell ref="C11:E12"/>
    <mergeCell ref="F11:H12"/>
    <mergeCell ref="I11:K12"/>
    <mergeCell ref="L11:N12"/>
    <mergeCell ref="Q13:R15"/>
    <mergeCell ref="S13:S15"/>
    <mergeCell ref="A16:A18"/>
    <mergeCell ref="B16:B18"/>
    <mergeCell ref="F16:H18"/>
    <mergeCell ref="O16:O18"/>
    <mergeCell ref="P16:P18"/>
    <mergeCell ref="Q16:R18"/>
    <mergeCell ref="S16:S18"/>
    <mergeCell ref="A13:A15"/>
    <mergeCell ref="B13:B15"/>
    <mergeCell ref="C13:E15"/>
    <mergeCell ref="O13:O15"/>
    <mergeCell ref="P13:P15"/>
    <mergeCell ref="Q19:R21"/>
    <mergeCell ref="S19:S21"/>
    <mergeCell ref="A22:A24"/>
    <mergeCell ref="B22:B24"/>
    <mergeCell ref="L22:N24"/>
    <mergeCell ref="O22:O24"/>
    <mergeCell ref="P22:P24"/>
    <mergeCell ref="Q22:R24"/>
    <mergeCell ref="S22:S24"/>
    <mergeCell ref="A19:A21"/>
    <mergeCell ref="B19:B21"/>
    <mergeCell ref="I19:K21"/>
    <mergeCell ref="O19:O21"/>
    <mergeCell ref="P19:P21"/>
    <mergeCell ref="B33:S33"/>
    <mergeCell ref="B34:S34"/>
    <mergeCell ref="B35:S35"/>
    <mergeCell ref="K36:N36"/>
    <mergeCell ref="Q25:R25"/>
    <mergeCell ref="B29:S29"/>
    <mergeCell ref="B30:S30"/>
    <mergeCell ref="B31:S31"/>
    <mergeCell ref="B32:S32"/>
  </mergeCells>
  <printOptions horizontalCentered="1" verticalCentered="1"/>
  <pageMargins left="0.70866141732283472" right="0.70866141732283472" top="0.78740157480314965" bottom="0.78740157480314965" header="0.51181102362204722" footer="0.51181102362204722"/>
  <pageSetup paperSize="9" scale="73" orientation="landscape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</sheetPr>
  <dimension ref="A1:S54"/>
  <sheetViews>
    <sheetView view="pageBreakPreview" topLeftCell="A37" zoomScale="110" zoomScaleNormal="100" zoomScalePageLayoutView="110" workbookViewId="0">
      <selection activeCell="M7" sqref="M7"/>
    </sheetView>
  </sheetViews>
  <sheetFormatPr defaultColWidth="8.7109375" defaultRowHeight="15" x14ac:dyDescent="0.25"/>
  <cols>
    <col min="1" max="1" width="8.7109375" style="178" customWidth="1"/>
    <col min="2" max="2" width="24.42578125" bestFit="1" customWidth="1"/>
    <col min="12" max="12" width="9.42578125" customWidth="1"/>
  </cols>
  <sheetData>
    <row r="1" spans="1:19" s="123" customFormat="1" x14ac:dyDescent="0.25">
      <c r="B1" s="124"/>
      <c r="G1" s="125"/>
      <c r="H1" s="126"/>
      <c r="J1" s="127"/>
      <c r="K1" s="127"/>
      <c r="L1" s="128"/>
      <c r="M1" s="125"/>
      <c r="N1" s="129"/>
      <c r="Q1" s="130"/>
      <c r="R1" s="128"/>
      <c r="S1" s="125"/>
    </row>
    <row r="2" spans="1:19" s="123" customFormat="1" x14ac:dyDescent="0.25">
      <c r="B2" s="124"/>
      <c r="G2" s="125"/>
      <c r="H2" s="126"/>
      <c r="J2" s="127"/>
      <c r="K2" s="127"/>
      <c r="L2" s="128"/>
      <c r="M2" s="125"/>
      <c r="N2" s="129"/>
      <c r="Q2" s="130"/>
      <c r="R2" s="128"/>
      <c r="S2" s="125"/>
    </row>
    <row r="3" spans="1:19" s="123" customFormat="1" x14ac:dyDescent="0.25">
      <c r="B3" s="124"/>
      <c r="G3" s="125"/>
      <c r="H3" s="126"/>
      <c r="J3" s="127"/>
      <c r="K3" s="127"/>
      <c r="L3" s="128"/>
      <c r="M3" s="125"/>
      <c r="N3" s="129"/>
      <c r="Q3" s="130"/>
      <c r="R3" s="128"/>
      <c r="S3" s="125"/>
    </row>
    <row r="4" spans="1:19" s="123" customFormat="1" x14ac:dyDescent="0.25">
      <c r="B4" s="124"/>
      <c r="G4" s="125"/>
      <c r="H4" s="126"/>
      <c r="J4" s="127"/>
      <c r="K4" s="127"/>
      <c r="L4" s="128"/>
      <c r="M4" s="125"/>
      <c r="N4" s="129"/>
      <c r="Q4" s="130"/>
      <c r="R4" s="128"/>
      <c r="S4" s="125"/>
    </row>
    <row r="5" spans="1:19" s="123" customFormat="1" x14ac:dyDescent="0.25">
      <c r="B5" s="124"/>
      <c r="G5" s="125"/>
      <c r="H5" s="126"/>
      <c r="J5" s="127"/>
      <c r="K5" s="127"/>
      <c r="L5" s="128"/>
      <c r="M5" s="125"/>
      <c r="N5" s="129"/>
      <c r="Q5" s="130"/>
      <c r="R5" s="128"/>
      <c r="S5" s="125"/>
    </row>
    <row r="6" spans="1:19" s="123" customFormat="1" x14ac:dyDescent="0.25">
      <c r="B6" s="124"/>
      <c r="G6" s="125"/>
      <c r="H6" s="126"/>
      <c r="J6" s="127"/>
      <c r="K6" s="127"/>
      <c r="L6" s="128"/>
      <c r="M6" s="125"/>
      <c r="N6" s="129"/>
      <c r="Q6" s="130"/>
      <c r="R6" s="128"/>
      <c r="S6" s="125"/>
    </row>
    <row r="7" spans="1:19" s="123" customFormat="1" x14ac:dyDescent="0.25">
      <c r="B7" s="124"/>
      <c r="G7" s="125"/>
      <c r="H7" s="126"/>
      <c r="J7" s="127"/>
      <c r="K7" s="127"/>
      <c r="L7" s="128"/>
      <c r="M7" s="125"/>
      <c r="N7" s="129"/>
      <c r="Q7" s="130"/>
      <c r="R7" s="128"/>
      <c r="S7" s="125"/>
    </row>
    <row r="8" spans="1:19" ht="35.25" customHeight="1" x14ac:dyDescent="0.55000000000000004">
      <c r="A8" s="567" t="s">
        <v>82</v>
      </c>
      <c r="B8" s="567"/>
      <c r="C8" s="567"/>
      <c r="D8" s="567"/>
      <c r="E8" s="567"/>
      <c r="F8" s="567"/>
      <c r="G8" s="567"/>
      <c r="H8" s="567"/>
      <c r="I8" s="567"/>
      <c r="J8" s="567"/>
      <c r="K8" s="567"/>
      <c r="L8" s="567"/>
      <c r="M8" s="567"/>
      <c r="N8" s="567"/>
      <c r="O8" s="567"/>
    </row>
    <row r="9" spans="1:19" ht="15.75" x14ac:dyDescent="0.25">
      <c r="A9" s="43"/>
      <c r="B9" s="38"/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</row>
    <row r="10" spans="1:19" ht="15.75" x14ac:dyDescent="0.25">
      <c r="A10" s="40"/>
      <c r="B10" s="39"/>
      <c r="C10" s="42"/>
      <c r="D10" s="41"/>
      <c r="E10" s="43"/>
      <c r="F10" s="41"/>
      <c r="G10" s="43"/>
      <c r="H10" s="41"/>
      <c r="I10" s="43"/>
      <c r="J10" s="41"/>
      <c r="K10" s="43"/>
      <c r="L10" s="575"/>
      <c r="M10" s="575"/>
      <c r="N10" s="575"/>
      <c r="O10" s="575"/>
    </row>
    <row r="11" spans="1:19" ht="15.75" x14ac:dyDescent="0.25">
      <c r="A11" s="58" t="s">
        <v>83</v>
      </c>
      <c r="B11" s="206" t="s">
        <v>28</v>
      </c>
      <c r="C11" s="207" t="s">
        <v>30</v>
      </c>
      <c r="D11" s="58" t="s">
        <v>227</v>
      </c>
      <c r="E11" s="58" t="s">
        <v>226</v>
      </c>
      <c r="F11" s="58" t="s">
        <v>227</v>
      </c>
      <c r="G11" s="58" t="s">
        <v>31</v>
      </c>
      <c r="H11" s="58" t="s">
        <v>227</v>
      </c>
      <c r="I11" s="58" t="s">
        <v>32</v>
      </c>
      <c r="J11" s="58" t="s">
        <v>227</v>
      </c>
      <c r="K11" s="58" t="s">
        <v>33</v>
      </c>
      <c r="L11" s="58" t="s">
        <v>227</v>
      </c>
      <c r="M11" s="58" t="s">
        <v>34</v>
      </c>
      <c r="N11" s="58" t="s">
        <v>227</v>
      </c>
      <c r="O11" s="58" t="s">
        <v>36</v>
      </c>
    </row>
    <row r="12" spans="1:19" ht="15.75" x14ac:dyDescent="0.25">
      <c r="A12" s="193" t="s">
        <v>213</v>
      </c>
      <c r="B12" s="579"/>
      <c r="C12" s="579"/>
      <c r="D12" s="579"/>
      <c r="E12" s="579"/>
      <c r="F12" s="579"/>
      <c r="G12" s="579"/>
      <c r="H12" s="579"/>
      <c r="I12" s="579"/>
      <c r="J12" s="579"/>
      <c r="K12" s="579"/>
      <c r="L12" s="579"/>
      <c r="M12" s="579"/>
      <c r="N12" s="579"/>
      <c r="O12" s="199">
        <f>O13+O14+O15+O16</f>
        <v>0</v>
      </c>
    </row>
    <row r="13" spans="1:19" ht="15.75" x14ac:dyDescent="0.25">
      <c r="A13" s="192" t="s">
        <v>37</v>
      </c>
      <c r="B13" s="273"/>
      <c r="C13" s="274"/>
      <c r="D13" s="50"/>
      <c r="E13" s="275"/>
      <c r="F13" s="50"/>
      <c r="G13" s="50"/>
      <c r="H13" s="279"/>
      <c r="I13" s="50"/>
      <c r="J13" s="50"/>
      <c r="K13" s="50"/>
      <c r="L13" s="50"/>
      <c r="M13" s="210"/>
      <c r="N13" s="50"/>
      <c r="O13" s="197">
        <f t="shared" ref="O13:O20" si="0">D13+F13+H13+J13+L13+N13</f>
        <v>0</v>
      </c>
    </row>
    <row r="14" spans="1:19" ht="15.75" x14ac:dyDescent="0.25">
      <c r="A14" s="192" t="s">
        <v>50</v>
      </c>
      <c r="B14" s="273"/>
      <c r="C14" s="274"/>
      <c r="D14" s="50"/>
      <c r="E14" s="276"/>
      <c r="F14" s="50"/>
      <c r="G14" s="50"/>
      <c r="H14" s="50"/>
      <c r="I14" s="50"/>
      <c r="J14" s="50"/>
      <c r="K14" s="50"/>
      <c r="L14" s="50"/>
      <c r="M14" s="210"/>
      <c r="N14" s="50"/>
      <c r="O14" s="197">
        <f t="shared" si="0"/>
        <v>0</v>
      </c>
    </row>
    <row r="15" spans="1:19" ht="15.75" x14ac:dyDescent="0.25">
      <c r="A15" s="192" t="s">
        <v>40</v>
      </c>
      <c r="B15" s="273"/>
      <c r="C15" s="274"/>
      <c r="D15" s="50"/>
      <c r="E15" s="276"/>
      <c r="F15" s="50"/>
      <c r="G15" s="50"/>
      <c r="H15" s="50"/>
      <c r="I15" s="50"/>
      <c r="J15" s="50"/>
      <c r="K15" s="50"/>
      <c r="L15" s="50"/>
      <c r="M15" s="210"/>
      <c r="N15" s="50"/>
      <c r="O15" s="197">
        <f t="shared" si="0"/>
        <v>0</v>
      </c>
    </row>
    <row r="16" spans="1:19" ht="15.75" x14ac:dyDescent="0.25">
      <c r="A16" s="192" t="s">
        <v>42</v>
      </c>
      <c r="B16" s="273"/>
      <c r="C16" s="274"/>
      <c r="D16" s="50"/>
      <c r="E16" s="276"/>
      <c r="F16" s="50"/>
      <c r="G16" s="50"/>
      <c r="H16" s="50"/>
      <c r="I16" s="50"/>
      <c r="J16" s="50"/>
      <c r="K16" s="50"/>
      <c r="L16" s="50"/>
      <c r="M16" s="210"/>
      <c r="N16" s="50"/>
      <c r="O16" s="197">
        <f t="shared" si="0"/>
        <v>0</v>
      </c>
    </row>
    <row r="17" spans="1:15" ht="15.75" x14ac:dyDescent="0.25">
      <c r="A17" s="192" t="s">
        <v>44</v>
      </c>
      <c r="B17" s="273"/>
      <c r="C17" s="274"/>
      <c r="D17" s="50"/>
      <c r="E17" s="276"/>
      <c r="F17" s="50"/>
      <c r="G17" s="50"/>
      <c r="H17" s="50"/>
      <c r="I17" s="50"/>
      <c r="J17" s="50"/>
      <c r="K17" s="50"/>
      <c r="L17" s="50"/>
      <c r="M17" s="210"/>
      <c r="N17" s="50"/>
      <c r="O17" s="197">
        <f t="shared" si="0"/>
        <v>0</v>
      </c>
    </row>
    <row r="18" spans="1:15" ht="15.75" x14ac:dyDescent="0.25">
      <c r="A18" s="192" t="s">
        <v>46</v>
      </c>
      <c r="B18" s="273"/>
      <c r="C18" s="274"/>
      <c r="D18" s="50"/>
      <c r="E18" s="276"/>
      <c r="F18" s="50"/>
      <c r="G18" s="50"/>
      <c r="H18" s="50"/>
      <c r="I18" s="50"/>
      <c r="J18" s="50"/>
      <c r="K18" s="50"/>
      <c r="L18" s="50"/>
      <c r="M18" s="210"/>
      <c r="N18" s="50"/>
      <c r="O18" s="197">
        <f t="shared" si="0"/>
        <v>0</v>
      </c>
    </row>
    <row r="19" spans="1:15" ht="15.75" x14ac:dyDescent="0.25">
      <c r="A19" s="192" t="s">
        <v>52</v>
      </c>
      <c r="B19" s="273"/>
      <c r="C19" s="274"/>
      <c r="D19" s="50"/>
      <c r="E19" s="276"/>
      <c r="F19" s="50"/>
      <c r="G19" s="50"/>
      <c r="H19" s="50"/>
      <c r="I19" s="50"/>
      <c r="J19" s="50"/>
      <c r="K19" s="50"/>
      <c r="L19" s="50"/>
      <c r="M19" s="210"/>
      <c r="N19" s="50"/>
      <c r="O19" s="197">
        <f t="shared" si="0"/>
        <v>0</v>
      </c>
    </row>
    <row r="20" spans="1:15" ht="15.75" x14ac:dyDescent="0.25">
      <c r="A20" s="192" t="s">
        <v>54</v>
      </c>
      <c r="B20" s="273"/>
      <c r="C20" s="274"/>
      <c r="D20" s="50"/>
      <c r="E20" s="276"/>
      <c r="F20" s="50"/>
      <c r="G20" s="50"/>
      <c r="H20" s="50"/>
      <c r="I20" s="50"/>
      <c r="J20" s="50"/>
      <c r="K20" s="50"/>
      <c r="L20" s="50"/>
      <c r="M20" s="210"/>
      <c r="N20" s="50"/>
      <c r="O20" s="197">
        <f t="shared" si="0"/>
        <v>0</v>
      </c>
    </row>
    <row r="21" spans="1:15" ht="15.75" x14ac:dyDescent="0.25">
      <c r="A21" s="192"/>
      <c r="B21" s="273"/>
      <c r="C21" s="274"/>
      <c r="D21" s="210"/>
      <c r="E21" s="276"/>
      <c r="F21" s="210"/>
      <c r="G21" s="210"/>
      <c r="H21" s="210"/>
      <c r="I21" s="210"/>
      <c r="J21" s="210"/>
      <c r="K21" s="210"/>
      <c r="L21" s="210"/>
      <c r="M21" s="210"/>
      <c r="N21" s="210"/>
      <c r="O21" s="72"/>
    </row>
    <row r="22" spans="1:15" ht="15.75" x14ac:dyDescent="0.25">
      <c r="A22" s="194" t="s">
        <v>214</v>
      </c>
      <c r="B22" s="580"/>
      <c r="C22" s="580"/>
      <c r="D22" s="580"/>
      <c r="E22" s="580"/>
      <c r="F22" s="580"/>
      <c r="G22" s="580"/>
      <c r="H22" s="580"/>
      <c r="I22" s="580"/>
      <c r="J22" s="580"/>
      <c r="K22" s="580"/>
      <c r="L22" s="580"/>
      <c r="M22" s="580"/>
      <c r="N22" s="580"/>
      <c r="O22" s="199">
        <f>O23+O24+O25+O26</f>
        <v>0</v>
      </c>
    </row>
    <row r="23" spans="1:15" ht="15.75" x14ac:dyDescent="0.25">
      <c r="A23" s="192" t="s">
        <v>37</v>
      </c>
      <c r="B23" s="48"/>
      <c r="C23" s="49"/>
      <c r="D23" s="50"/>
      <c r="E23" s="56"/>
      <c r="F23" s="50"/>
      <c r="G23" s="50"/>
      <c r="H23" s="50"/>
      <c r="I23" s="50"/>
      <c r="J23" s="50"/>
      <c r="K23" s="50"/>
      <c r="L23" s="50"/>
      <c r="M23" s="50"/>
      <c r="N23" s="50"/>
      <c r="O23" s="197">
        <f t="shared" ref="O23:O30" si="1">D23+F23+H23+J23+L23+N23</f>
        <v>0</v>
      </c>
    </row>
    <row r="24" spans="1:15" ht="15.75" x14ac:dyDescent="0.25">
      <c r="A24" s="192" t="s">
        <v>50</v>
      </c>
      <c r="B24" s="48"/>
      <c r="C24" s="49"/>
      <c r="D24" s="50"/>
      <c r="E24" s="56"/>
      <c r="F24" s="50"/>
      <c r="G24" s="50"/>
      <c r="H24" s="50"/>
      <c r="I24" s="50"/>
      <c r="J24" s="50"/>
      <c r="K24" s="50"/>
      <c r="L24" s="50"/>
      <c r="M24" s="50"/>
      <c r="N24" s="50"/>
      <c r="O24" s="197">
        <f t="shared" si="1"/>
        <v>0</v>
      </c>
    </row>
    <row r="25" spans="1:15" ht="15.75" x14ac:dyDescent="0.25">
      <c r="A25" s="192" t="s">
        <v>40</v>
      </c>
      <c r="B25" s="48"/>
      <c r="C25" s="49"/>
      <c r="D25" s="50"/>
      <c r="E25" s="56"/>
      <c r="F25" s="50"/>
      <c r="G25" s="50"/>
      <c r="H25" s="50"/>
      <c r="I25" s="50"/>
      <c r="J25" s="50"/>
      <c r="K25" s="50"/>
      <c r="L25" s="50"/>
      <c r="M25" s="50"/>
      <c r="N25" s="50"/>
      <c r="O25" s="197">
        <f t="shared" si="1"/>
        <v>0</v>
      </c>
    </row>
    <row r="26" spans="1:15" ht="15.75" x14ac:dyDescent="0.25">
      <c r="A26" s="192" t="s">
        <v>42</v>
      </c>
      <c r="B26" s="48"/>
      <c r="C26" s="49"/>
      <c r="D26" s="50"/>
      <c r="E26" s="56"/>
      <c r="F26" s="50"/>
      <c r="G26" s="50"/>
      <c r="H26" s="50"/>
      <c r="I26" s="50"/>
      <c r="J26" s="50"/>
      <c r="K26" s="50"/>
      <c r="L26" s="50"/>
      <c r="M26" s="50"/>
      <c r="N26" s="50"/>
      <c r="O26" s="197">
        <f t="shared" si="1"/>
        <v>0</v>
      </c>
    </row>
    <row r="27" spans="1:15" ht="15.75" x14ac:dyDescent="0.25">
      <c r="A27" s="192" t="s">
        <v>44</v>
      </c>
      <c r="B27" s="48"/>
      <c r="C27" s="49"/>
      <c r="D27" s="50"/>
      <c r="E27" s="56"/>
      <c r="F27" s="50"/>
      <c r="G27" s="50"/>
      <c r="H27" s="50"/>
      <c r="I27" s="50"/>
      <c r="J27" s="50"/>
      <c r="K27" s="50"/>
      <c r="L27" s="50"/>
      <c r="M27" s="50"/>
      <c r="N27" s="50"/>
      <c r="O27" s="197">
        <f t="shared" si="1"/>
        <v>0</v>
      </c>
    </row>
    <row r="28" spans="1:15" ht="15.75" x14ac:dyDescent="0.25">
      <c r="A28" s="192" t="s">
        <v>46</v>
      </c>
      <c r="B28" s="48"/>
      <c r="C28" s="49"/>
      <c r="D28" s="50"/>
      <c r="E28" s="56"/>
      <c r="F28" s="50"/>
      <c r="G28" s="50"/>
      <c r="H28" s="50"/>
      <c r="I28" s="50"/>
      <c r="J28" s="50"/>
      <c r="K28" s="50"/>
      <c r="L28" s="50"/>
      <c r="M28" s="50"/>
      <c r="N28" s="50"/>
      <c r="O28" s="197">
        <f t="shared" si="1"/>
        <v>0</v>
      </c>
    </row>
    <row r="29" spans="1:15" ht="15.75" x14ac:dyDescent="0.25">
      <c r="A29" s="192" t="s">
        <v>52</v>
      </c>
      <c r="B29" s="48"/>
      <c r="C29" s="49"/>
      <c r="D29" s="50"/>
      <c r="E29" s="56"/>
      <c r="F29" s="50"/>
      <c r="G29" s="50"/>
      <c r="H29" s="50"/>
      <c r="I29" s="50"/>
      <c r="J29" s="50"/>
      <c r="K29" s="50"/>
      <c r="L29" s="50"/>
      <c r="M29" s="50"/>
      <c r="N29" s="50"/>
      <c r="O29" s="197">
        <f t="shared" si="1"/>
        <v>0</v>
      </c>
    </row>
    <row r="30" spans="1:15" ht="15.75" x14ac:dyDescent="0.25">
      <c r="A30" s="192" t="s">
        <v>54</v>
      </c>
      <c r="B30" s="48"/>
      <c r="C30" s="49"/>
      <c r="D30" s="50"/>
      <c r="E30" s="56"/>
      <c r="F30" s="50"/>
      <c r="G30" s="50"/>
      <c r="H30" s="50"/>
      <c r="I30" s="50"/>
      <c r="J30" s="50"/>
      <c r="K30" s="50"/>
      <c r="L30" s="50"/>
      <c r="M30" s="50"/>
      <c r="N30" s="50"/>
      <c r="O30" s="197">
        <f t="shared" si="1"/>
        <v>0</v>
      </c>
    </row>
    <row r="31" spans="1:15" ht="15.75" x14ac:dyDescent="0.25">
      <c r="A31" s="192"/>
      <c r="B31" s="206"/>
      <c r="C31" s="207"/>
      <c r="D31" s="50"/>
      <c r="E31" s="58"/>
      <c r="F31" s="50"/>
      <c r="G31" s="50"/>
      <c r="H31" s="50"/>
      <c r="I31" s="50"/>
      <c r="J31" s="50"/>
      <c r="K31" s="50"/>
      <c r="L31" s="50"/>
      <c r="M31" s="58"/>
      <c r="N31" s="58"/>
      <c r="O31" s="58"/>
    </row>
    <row r="32" spans="1:15" ht="15.75" x14ac:dyDescent="0.25">
      <c r="A32" s="195" t="s">
        <v>216</v>
      </c>
      <c r="B32" s="579"/>
      <c r="C32" s="579"/>
      <c r="D32" s="579"/>
      <c r="E32" s="579"/>
      <c r="F32" s="579"/>
      <c r="G32" s="579"/>
      <c r="H32" s="579"/>
      <c r="I32" s="579"/>
      <c r="J32" s="579"/>
      <c r="K32" s="579"/>
      <c r="L32" s="579"/>
      <c r="M32" s="579"/>
      <c r="N32" s="579"/>
      <c r="O32" s="199">
        <f>O33+O34+O35+O36</f>
        <v>0</v>
      </c>
    </row>
    <row r="33" spans="1:15" ht="15.75" x14ac:dyDescent="0.25">
      <c r="A33" s="192" t="s">
        <v>37</v>
      </c>
      <c r="B33" s="48"/>
      <c r="C33" s="49"/>
      <c r="D33" s="50"/>
      <c r="E33" s="56"/>
      <c r="F33" s="50"/>
      <c r="G33" s="50"/>
      <c r="H33" s="50"/>
      <c r="I33" s="50"/>
      <c r="J33" s="50"/>
      <c r="K33" s="50"/>
      <c r="L33" s="50"/>
      <c r="M33" s="50"/>
      <c r="N33" s="50"/>
      <c r="O33" s="198">
        <f t="shared" ref="O33:O40" si="2">D33+F33+H33+J33+L33+N33</f>
        <v>0</v>
      </c>
    </row>
    <row r="34" spans="1:15" ht="15.75" x14ac:dyDescent="0.25">
      <c r="A34" s="192" t="s">
        <v>50</v>
      </c>
      <c r="B34" s="48"/>
      <c r="C34" s="49"/>
      <c r="D34" s="50"/>
      <c r="E34" s="56"/>
      <c r="F34" s="50"/>
      <c r="G34" s="50"/>
      <c r="H34" s="50"/>
      <c r="I34" s="50"/>
      <c r="J34" s="50"/>
      <c r="K34" s="50"/>
      <c r="L34" s="50"/>
      <c r="M34" s="50"/>
      <c r="N34" s="50"/>
      <c r="O34" s="198">
        <f t="shared" si="2"/>
        <v>0</v>
      </c>
    </row>
    <row r="35" spans="1:15" ht="15.75" x14ac:dyDescent="0.25">
      <c r="A35" s="192" t="s">
        <v>40</v>
      </c>
      <c r="B35" s="48"/>
      <c r="C35" s="49"/>
      <c r="D35" s="50"/>
      <c r="E35" s="56"/>
      <c r="F35" s="50"/>
      <c r="G35" s="50"/>
      <c r="H35" s="50"/>
      <c r="I35" s="50"/>
      <c r="J35" s="50"/>
      <c r="K35" s="50"/>
      <c r="L35" s="50"/>
      <c r="M35" s="50"/>
      <c r="N35" s="50"/>
      <c r="O35" s="198">
        <f t="shared" si="2"/>
        <v>0</v>
      </c>
    </row>
    <row r="36" spans="1:15" ht="15.75" x14ac:dyDescent="0.25">
      <c r="A36" s="192" t="s">
        <v>42</v>
      </c>
      <c r="B36" s="48"/>
      <c r="C36" s="49"/>
      <c r="D36" s="50"/>
      <c r="E36" s="56"/>
      <c r="F36" s="50"/>
      <c r="G36" s="50"/>
      <c r="H36" s="50"/>
      <c r="I36" s="50"/>
      <c r="J36" s="50"/>
      <c r="K36" s="50"/>
      <c r="L36" s="50"/>
      <c r="M36" s="50"/>
      <c r="N36" s="50"/>
      <c r="O36" s="198">
        <f t="shared" si="2"/>
        <v>0</v>
      </c>
    </row>
    <row r="37" spans="1:15" ht="15.75" x14ac:dyDescent="0.25">
      <c r="A37" s="192" t="s">
        <v>44</v>
      </c>
      <c r="B37" s="48"/>
      <c r="C37" s="49"/>
      <c r="D37" s="50"/>
      <c r="E37" s="56"/>
      <c r="F37" s="50"/>
      <c r="G37" s="50"/>
      <c r="H37" s="50"/>
      <c r="I37" s="50"/>
      <c r="J37" s="50"/>
      <c r="K37" s="50"/>
      <c r="L37" s="50"/>
      <c r="M37" s="50"/>
      <c r="N37" s="50"/>
      <c r="O37" s="198">
        <f t="shared" si="2"/>
        <v>0</v>
      </c>
    </row>
    <row r="38" spans="1:15" ht="15.75" x14ac:dyDescent="0.25">
      <c r="A38" s="192" t="s">
        <v>46</v>
      </c>
      <c r="B38" s="48"/>
      <c r="C38" s="49"/>
      <c r="D38" s="50"/>
      <c r="E38" s="56"/>
      <c r="F38" s="50"/>
      <c r="G38" s="50"/>
      <c r="H38" s="50"/>
      <c r="I38" s="50"/>
      <c r="J38" s="50"/>
      <c r="K38" s="50"/>
      <c r="L38" s="50"/>
      <c r="M38" s="50"/>
      <c r="N38" s="50"/>
      <c r="O38" s="198">
        <f t="shared" si="2"/>
        <v>0</v>
      </c>
    </row>
    <row r="39" spans="1:15" ht="15.75" x14ac:dyDescent="0.25">
      <c r="A39" s="192" t="s">
        <v>52</v>
      </c>
      <c r="B39" s="48"/>
      <c r="C39" s="49"/>
      <c r="D39" s="50"/>
      <c r="E39" s="56"/>
      <c r="F39" s="50"/>
      <c r="G39" s="50"/>
      <c r="H39" s="50"/>
      <c r="I39" s="50"/>
      <c r="J39" s="50"/>
      <c r="K39" s="50"/>
      <c r="L39" s="50"/>
      <c r="M39" s="50"/>
      <c r="N39" s="50"/>
      <c r="O39" s="198">
        <f t="shared" si="2"/>
        <v>0</v>
      </c>
    </row>
    <row r="40" spans="1:15" ht="15.75" x14ac:dyDescent="0.25">
      <c r="A40" s="192" t="s">
        <v>54</v>
      </c>
      <c r="B40" s="48"/>
      <c r="C40" s="49"/>
      <c r="D40" s="50"/>
      <c r="E40" s="56"/>
      <c r="F40" s="50"/>
      <c r="G40" s="50"/>
      <c r="H40" s="50"/>
      <c r="I40" s="50"/>
      <c r="J40" s="50"/>
      <c r="K40" s="50"/>
      <c r="L40" s="50"/>
      <c r="M40" s="50"/>
      <c r="N40" s="50"/>
      <c r="O40" s="198">
        <f t="shared" si="2"/>
        <v>0</v>
      </c>
    </row>
    <row r="41" spans="1:15" ht="15.75" x14ac:dyDescent="0.25">
      <c r="A41" s="208"/>
      <c r="B41" s="206"/>
      <c r="C41" s="207"/>
      <c r="D41" s="50"/>
      <c r="E41" s="58"/>
      <c r="F41" s="50"/>
      <c r="G41" s="58"/>
      <c r="H41" s="50"/>
      <c r="I41" s="58"/>
      <c r="J41" s="50"/>
      <c r="K41" s="58"/>
      <c r="L41" s="50"/>
      <c r="M41" s="58"/>
      <c r="N41" s="58"/>
      <c r="O41" s="58"/>
    </row>
    <row r="42" spans="1:15" ht="15.75" x14ac:dyDescent="0.25">
      <c r="A42" s="200" t="s">
        <v>215</v>
      </c>
      <c r="B42" s="579"/>
      <c r="C42" s="579"/>
      <c r="D42" s="579"/>
      <c r="E42" s="579"/>
      <c r="F42" s="579"/>
      <c r="G42" s="579"/>
      <c r="H42" s="579"/>
      <c r="I42" s="579"/>
      <c r="J42" s="579"/>
      <c r="K42" s="579"/>
      <c r="L42" s="579"/>
      <c r="M42" s="579"/>
      <c r="N42" s="579"/>
      <c r="O42" s="199">
        <f>O43+O44+O45+O46</f>
        <v>0</v>
      </c>
    </row>
    <row r="43" spans="1:15" ht="15.75" x14ac:dyDescent="0.25">
      <c r="A43" s="192" t="s">
        <v>37</v>
      </c>
      <c r="B43" s="48"/>
      <c r="C43" s="280"/>
      <c r="D43" s="281"/>
      <c r="E43" s="282"/>
      <c r="F43" s="281"/>
      <c r="G43" s="50"/>
      <c r="H43" s="50"/>
      <c r="I43" s="50"/>
      <c r="J43" s="50"/>
      <c r="K43" s="50"/>
      <c r="L43" s="50"/>
      <c r="M43" s="281"/>
      <c r="N43" s="281"/>
      <c r="O43" s="196">
        <v>0</v>
      </c>
    </row>
    <row r="44" spans="1:15" ht="15.75" x14ac:dyDescent="0.25">
      <c r="A44" s="192" t="s">
        <v>50</v>
      </c>
      <c r="B44" s="48"/>
      <c r="C44" s="49"/>
      <c r="D44" s="50"/>
      <c r="E44" s="56"/>
      <c r="F44" s="50"/>
      <c r="G44" s="50"/>
      <c r="H44" s="50"/>
      <c r="I44" s="50"/>
      <c r="J44" s="50"/>
      <c r="K44" s="50"/>
      <c r="L44" s="50"/>
      <c r="M44" s="50"/>
      <c r="N44" s="50"/>
      <c r="O44" s="196">
        <v>0</v>
      </c>
    </row>
    <row r="45" spans="1:15" ht="15.75" x14ac:dyDescent="0.25">
      <c r="A45" s="192" t="s">
        <v>40</v>
      </c>
      <c r="B45" s="48"/>
      <c r="C45" s="49"/>
      <c r="D45" s="50"/>
      <c r="E45" s="283"/>
      <c r="F45" s="50"/>
      <c r="G45" s="50"/>
      <c r="H45" s="50"/>
      <c r="I45" s="50"/>
      <c r="J45" s="50"/>
      <c r="K45" s="50"/>
      <c r="L45" s="50"/>
      <c r="M45" s="50"/>
      <c r="N45" s="50"/>
      <c r="O45" s="196">
        <v>0</v>
      </c>
    </row>
    <row r="46" spans="1:15" ht="15.75" x14ac:dyDescent="0.25">
      <c r="A46" s="192" t="s">
        <v>42</v>
      </c>
      <c r="B46" s="48"/>
      <c r="C46" s="49"/>
      <c r="D46" s="50"/>
      <c r="E46" s="56"/>
      <c r="F46" s="50"/>
      <c r="G46" s="50"/>
      <c r="H46" s="50"/>
      <c r="I46" s="50"/>
      <c r="J46" s="50"/>
      <c r="K46" s="50"/>
      <c r="L46" s="50"/>
      <c r="M46" s="50"/>
      <c r="N46" s="50"/>
      <c r="O46" s="196">
        <v>0</v>
      </c>
    </row>
    <row r="47" spans="1:15" ht="15.75" x14ac:dyDescent="0.25">
      <c r="A47" s="192" t="s">
        <v>44</v>
      </c>
      <c r="B47" s="48"/>
      <c r="C47" s="49"/>
      <c r="D47" s="50"/>
      <c r="E47" s="56"/>
      <c r="F47" s="50"/>
      <c r="G47" s="50"/>
      <c r="H47" s="50"/>
      <c r="I47" s="50"/>
      <c r="J47" s="50"/>
      <c r="K47" s="50"/>
      <c r="L47" s="50"/>
      <c r="M47" s="50"/>
      <c r="N47" s="50"/>
      <c r="O47" s="196">
        <v>0</v>
      </c>
    </row>
    <row r="48" spans="1:15" ht="15.75" x14ac:dyDescent="0.25">
      <c r="A48" s="192" t="s">
        <v>46</v>
      </c>
      <c r="B48" s="48"/>
      <c r="C48" s="49"/>
      <c r="D48" s="50"/>
      <c r="E48" s="56"/>
      <c r="F48" s="50"/>
      <c r="G48" s="50"/>
      <c r="H48" s="50"/>
      <c r="I48" s="50"/>
      <c r="J48" s="50"/>
      <c r="K48" s="50"/>
      <c r="L48" s="50"/>
      <c r="M48" s="50"/>
      <c r="N48" s="50"/>
      <c r="O48" s="196">
        <v>0</v>
      </c>
    </row>
    <row r="49" spans="1:15" ht="15.75" x14ac:dyDescent="0.25">
      <c r="A49" s="192" t="s">
        <v>52</v>
      </c>
      <c r="B49" s="48"/>
      <c r="C49" s="49"/>
      <c r="D49" s="50"/>
      <c r="E49" s="56"/>
      <c r="F49" s="50"/>
      <c r="G49" s="50"/>
      <c r="H49" s="50"/>
      <c r="I49" s="50"/>
      <c r="J49" s="50"/>
      <c r="K49" s="50"/>
      <c r="L49" s="50"/>
      <c r="M49" s="50"/>
      <c r="N49" s="50"/>
      <c r="O49" s="196">
        <v>0</v>
      </c>
    </row>
    <row r="50" spans="1:15" ht="15.75" x14ac:dyDescent="0.25">
      <c r="A50" s="192" t="s">
        <v>54</v>
      </c>
      <c r="B50" s="48"/>
      <c r="C50" s="49"/>
      <c r="D50" s="50"/>
      <c r="E50" s="56"/>
      <c r="F50" s="50"/>
      <c r="G50" s="50"/>
      <c r="H50" s="50"/>
      <c r="I50" s="50"/>
      <c r="J50" s="50"/>
      <c r="K50" s="50"/>
      <c r="L50" s="50"/>
      <c r="M50" s="50"/>
      <c r="N50" s="50"/>
      <c r="O50" s="196">
        <v>0</v>
      </c>
    </row>
    <row r="51" spans="1:15" ht="15.75" x14ac:dyDescent="0.25">
      <c r="A51" s="272"/>
      <c r="B51" s="39"/>
      <c r="C51" s="42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</row>
    <row r="52" spans="1:15" ht="15.75" x14ac:dyDescent="0.25">
      <c r="A52" s="73" t="s">
        <v>85</v>
      </c>
      <c r="B52" s="39"/>
      <c r="C52" s="42"/>
      <c r="D52" s="60"/>
      <c r="E52" s="277"/>
      <c r="F52" s="60"/>
      <c r="G52" s="43"/>
      <c r="H52" s="60"/>
      <c r="I52" s="43"/>
      <c r="J52" s="60"/>
      <c r="K52" s="43"/>
      <c r="L52" s="60"/>
      <c r="M52" s="43"/>
      <c r="N52" s="43"/>
      <c r="O52" s="43"/>
    </row>
    <row r="53" spans="1:15" ht="15.75" x14ac:dyDescent="0.25">
      <c r="A53" s="73" t="s">
        <v>86</v>
      </c>
      <c r="B53" s="39"/>
      <c r="C53" s="42"/>
      <c r="D53" s="60"/>
      <c r="E53" s="43"/>
      <c r="F53" s="60"/>
      <c r="G53" s="43"/>
      <c r="H53" s="60"/>
      <c r="I53" s="43"/>
      <c r="J53" s="60"/>
      <c r="K53" s="43"/>
      <c r="L53" s="60"/>
      <c r="M53" s="43"/>
      <c r="N53" s="43"/>
      <c r="O53" s="43"/>
    </row>
    <row r="54" spans="1:15" ht="15.75" x14ac:dyDescent="0.25">
      <c r="A54" s="73" t="s">
        <v>87</v>
      </c>
      <c r="B54" s="39"/>
      <c r="C54" s="42"/>
      <c r="D54" s="60"/>
      <c r="E54" s="43"/>
      <c r="F54" s="60"/>
      <c r="G54" s="43"/>
      <c r="H54" s="60"/>
      <c r="I54" s="43"/>
      <c r="J54" s="60"/>
      <c r="K54" s="43"/>
      <c r="L54" s="60"/>
      <c r="M54" s="43"/>
      <c r="N54" s="43"/>
      <c r="O54" s="43"/>
    </row>
  </sheetData>
  <mergeCells count="6">
    <mergeCell ref="B42:N42"/>
    <mergeCell ref="A8:O8"/>
    <mergeCell ref="L10:O10"/>
    <mergeCell ref="B12:N12"/>
    <mergeCell ref="B22:N22"/>
    <mergeCell ref="B32:N32"/>
  </mergeCells>
  <phoneticPr fontId="85" type="noConversion"/>
  <pageMargins left="0.70866141732283472" right="0.70866141732283472" top="0.78740157480314965" bottom="0.78740157480314965" header="0.51181102362204722" footer="0.51181102362204722"/>
  <pageSetup paperSize="9" scale="59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C000"/>
  </sheetPr>
  <dimension ref="A1:S54"/>
  <sheetViews>
    <sheetView view="pageBreakPreview" zoomScale="110" zoomScaleNormal="100" zoomScaleSheetLayoutView="110" zoomScalePageLayoutView="110" workbookViewId="0"/>
  </sheetViews>
  <sheetFormatPr defaultColWidth="8.7109375" defaultRowHeight="15" x14ac:dyDescent="0.25"/>
  <cols>
    <col min="1" max="1" width="8.7109375" style="178"/>
    <col min="2" max="2" width="24.42578125" bestFit="1" customWidth="1"/>
    <col min="12" max="12" width="9.42578125" customWidth="1"/>
  </cols>
  <sheetData>
    <row r="1" spans="1:19" s="123" customFormat="1" x14ac:dyDescent="0.25">
      <c r="B1" s="124"/>
      <c r="G1" s="125"/>
      <c r="H1" s="126"/>
      <c r="J1" s="127"/>
      <c r="K1" s="127"/>
      <c r="L1" s="128"/>
      <c r="M1" s="125"/>
      <c r="N1" s="129"/>
      <c r="Q1" s="130"/>
      <c r="R1" s="128"/>
      <c r="S1" s="125"/>
    </row>
    <row r="2" spans="1:19" s="123" customFormat="1" x14ac:dyDescent="0.25">
      <c r="B2" s="124"/>
      <c r="G2" s="125"/>
      <c r="H2" s="126"/>
      <c r="J2" s="127"/>
      <c r="K2" s="127"/>
      <c r="L2" s="128"/>
      <c r="M2" s="125"/>
      <c r="N2" s="129"/>
      <c r="Q2" s="130"/>
      <c r="R2" s="128"/>
      <c r="S2" s="125"/>
    </row>
    <row r="3" spans="1:19" s="123" customFormat="1" x14ac:dyDescent="0.25">
      <c r="B3" s="124"/>
      <c r="G3" s="125"/>
      <c r="H3" s="126"/>
      <c r="J3" s="127"/>
      <c r="K3" s="127"/>
      <c r="L3" s="128"/>
      <c r="M3" s="125"/>
      <c r="N3" s="129"/>
      <c r="Q3" s="130"/>
      <c r="R3" s="128"/>
      <c r="S3" s="125"/>
    </row>
    <row r="4" spans="1:19" s="123" customFormat="1" x14ac:dyDescent="0.25">
      <c r="B4" s="124"/>
      <c r="G4" s="125"/>
      <c r="H4" s="126"/>
      <c r="J4" s="127"/>
      <c r="K4" s="127"/>
      <c r="L4" s="128"/>
      <c r="M4" s="125"/>
      <c r="N4" s="129"/>
      <c r="Q4" s="130"/>
      <c r="R4" s="128"/>
      <c r="S4" s="125"/>
    </row>
    <row r="5" spans="1:19" s="123" customFormat="1" x14ac:dyDescent="0.25">
      <c r="B5" s="124"/>
      <c r="G5" s="125"/>
      <c r="H5" s="126"/>
      <c r="J5" s="127"/>
      <c r="K5" s="127"/>
      <c r="L5" s="128"/>
      <c r="M5" s="125"/>
      <c r="N5" s="129"/>
      <c r="Q5" s="130"/>
      <c r="R5" s="128"/>
      <c r="S5" s="125"/>
    </row>
    <row r="6" spans="1:19" s="123" customFormat="1" x14ac:dyDescent="0.25">
      <c r="B6" s="124"/>
      <c r="G6" s="125"/>
      <c r="H6" s="126"/>
      <c r="J6" s="127"/>
      <c r="K6" s="127"/>
      <c r="L6" s="128"/>
      <c r="M6" s="125"/>
      <c r="N6" s="129"/>
      <c r="Q6" s="130"/>
      <c r="R6" s="128"/>
      <c r="S6" s="125"/>
    </row>
    <row r="7" spans="1:19" s="123" customFormat="1" x14ac:dyDescent="0.25">
      <c r="B7" s="124"/>
      <c r="G7" s="125"/>
      <c r="H7" s="126"/>
      <c r="J7" s="127"/>
      <c r="K7" s="127"/>
      <c r="L7" s="128"/>
      <c r="M7" s="125"/>
      <c r="N7" s="129"/>
      <c r="Q7" s="130"/>
      <c r="R7" s="128"/>
      <c r="S7" s="125"/>
    </row>
    <row r="8" spans="1:19" ht="35.25" customHeight="1" x14ac:dyDescent="0.55000000000000004">
      <c r="A8" s="567" t="s">
        <v>88</v>
      </c>
      <c r="B8" s="567"/>
      <c r="C8" s="567"/>
      <c r="D8" s="567"/>
      <c r="E8" s="567"/>
      <c r="F8" s="567"/>
      <c r="G8" s="567"/>
      <c r="H8" s="567"/>
      <c r="I8" s="567"/>
      <c r="J8" s="567"/>
      <c r="K8" s="567"/>
      <c r="L8" s="567"/>
      <c r="M8" s="567"/>
      <c r="N8" s="567"/>
      <c r="O8" s="567"/>
    </row>
    <row r="9" spans="1:19" ht="15.75" x14ac:dyDescent="0.25">
      <c r="A9" s="43"/>
      <c r="B9" s="38"/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</row>
    <row r="10" spans="1:19" ht="15.75" x14ac:dyDescent="0.25">
      <c r="A10" s="40"/>
      <c r="B10" s="39"/>
      <c r="C10" s="42"/>
      <c r="D10" s="41"/>
      <c r="E10" s="43"/>
      <c r="F10" s="41"/>
      <c r="G10" s="43"/>
      <c r="H10" s="41"/>
      <c r="I10" s="43"/>
      <c r="J10" s="41"/>
      <c r="K10" s="43"/>
      <c r="L10" s="575"/>
      <c r="M10" s="575"/>
      <c r="N10" s="575"/>
      <c r="O10" s="575"/>
    </row>
    <row r="11" spans="1:19" ht="15.75" x14ac:dyDescent="0.25">
      <c r="A11" s="58" t="s">
        <v>83</v>
      </c>
      <c r="B11" s="206" t="s">
        <v>28</v>
      </c>
      <c r="C11" s="207" t="s">
        <v>30</v>
      </c>
      <c r="D11" s="58" t="s">
        <v>227</v>
      </c>
      <c r="E11" s="58" t="s">
        <v>226</v>
      </c>
      <c r="F11" s="58" t="s">
        <v>227</v>
      </c>
      <c r="G11" s="58" t="s">
        <v>31</v>
      </c>
      <c r="H11" s="58" t="s">
        <v>227</v>
      </c>
      <c r="I11" s="58" t="s">
        <v>32</v>
      </c>
      <c r="J11" s="58" t="s">
        <v>227</v>
      </c>
      <c r="K11" s="58" t="s">
        <v>33</v>
      </c>
      <c r="L11" s="58" t="s">
        <v>227</v>
      </c>
      <c r="M11" s="58" t="s">
        <v>34</v>
      </c>
      <c r="N11" s="58" t="s">
        <v>227</v>
      </c>
      <c r="O11" s="58" t="s">
        <v>36</v>
      </c>
    </row>
    <row r="12" spans="1:19" ht="15.75" x14ac:dyDescent="0.25">
      <c r="A12" s="193" t="s">
        <v>213</v>
      </c>
      <c r="B12" s="579"/>
      <c r="C12" s="579"/>
      <c r="D12" s="579"/>
      <c r="E12" s="579"/>
      <c r="F12" s="579"/>
      <c r="G12" s="579"/>
      <c r="H12" s="579"/>
      <c r="I12" s="579"/>
      <c r="J12" s="579"/>
      <c r="K12" s="579"/>
      <c r="L12" s="579"/>
      <c r="M12" s="579"/>
      <c r="N12" s="579"/>
      <c r="O12" s="199">
        <f>O13+O14+O15+O16</f>
        <v>0</v>
      </c>
    </row>
    <row r="13" spans="1:19" ht="15.75" x14ac:dyDescent="0.25">
      <c r="A13" s="192" t="s">
        <v>37</v>
      </c>
      <c r="B13" s="273"/>
      <c r="C13" s="274"/>
      <c r="D13" s="50"/>
      <c r="E13" s="275"/>
      <c r="F13" s="50"/>
      <c r="G13" s="50"/>
      <c r="H13" s="279"/>
      <c r="I13" s="50"/>
      <c r="J13" s="50"/>
      <c r="K13" s="50"/>
      <c r="L13" s="50"/>
      <c r="M13" s="210"/>
      <c r="N13" s="50"/>
      <c r="O13" s="197">
        <f t="shared" ref="O13:O20" si="0">D13+F13+H13+J13+L13+N13</f>
        <v>0</v>
      </c>
    </row>
    <row r="14" spans="1:19" ht="15.75" x14ac:dyDescent="0.25">
      <c r="A14" s="192" t="s">
        <v>50</v>
      </c>
      <c r="B14" s="273"/>
      <c r="C14" s="274"/>
      <c r="D14" s="50"/>
      <c r="E14" s="276"/>
      <c r="F14" s="50"/>
      <c r="G14" s="50"/>
      <c r="H14" s="50"/>
      <c r="I14" s="50"/>
      <c r="J14" s="50"/>
      <c r="K14" s="50"/>
      <c r="L14" s="50"/>
      <c r="M14" s="210"/>
      <c r="N14" s="50"/>
      <c r="O14" s="197">
        <f t="shared" si="0"/>
        <v>0</v>
      </c>
    </row>
    <row r="15" spans="1:19" ht="15.75" x14ac:dyDescent="0.25">
      <c r="A15" s="192" t="s">
        <v>40</v>
      </c>
      <c r="B15" s="273"/>
      <c r="C15" s="274"/>
      <c r="D15" s="50"/>
      <c r="E15" s="276"/>
      <c r="F15" s="50"/>
      <c r="G15" s="50"/>
      <c r="H15" s="50"/>
      <c r="I15" s="50"/>
      <c r="J15" s="50"/>
      <c r="K15" s="50"/>
      <c r="L15" s="50"/>
      <c r="M15" s="210"/>
      <c r="N15" s="50"/>
      <c r="O15" s="197">
        <f t="shared" si="0"/>
        <v>0</v>
      </c>
    </row>
    <row r="16" spans="1:19" ht="15.75" x14ac:dyDescent="0.25">
      <c r="A16" s="192" t="s">
        <v>42</v>
      </c>
      <c r="B16" s="273"/>
      <c r="C16" s="274"/>
      <c r="D16" s="50"/>
      <c r="E16" s="276"/>
      <c r="F16" s="50"/>
      <c r="G16" s="50"/>
      <c r="H16" s="50"/>
      <c r="I16" s="50"/>
      <c r="J16" s="50"/>
      <c r="K16" s="50"/>
      <c r="L16" s="50"/>
      <c r="M16" s="210"/>
      <c r="N16" s="50"/>
      <c r="O16" s="197">
        <f t="shared" si="0"/>
        <v>0</v>
      </c>
    </row>
    <row r="17" spans="1:15" ht="15.75" x14ac:dyDescent="0.25">
      <c r="A17" s="192" t="s">
        <v>44</v>
      </c>
      <c r="B17" s="273"/>
      <c r="C17" s="274"/>
      <c r="D17" s="50"/>
      <c r="E17" s="276"/>
      <c r="F17" s="50"/>
      <c r="G17" s="50"/>
      <c r="H17" s="50"/>
      <c r="I17" s="50"/>
      <c r="J17" s="50"/>
      <c r="K17" s="50"/>
      <c r="L17" s="50"/>
      <c r="M17" s="210"/>
      <c r="N17" s="50"/>
      <c r="O17" s="197">
        <f t="shared" si="0"/>
        <v>0</v>
      </c>
    </row>
    <row r="18" spans="1:15" ht="15.75" x14ac:dyDescent="0.25">
      <c r="A18" s="192" t="s">
        <v>46</v>
      </c>
      <c r="B18" s="273"/>
      <c r="C18" s="274"/>
      <c r="D18" s="50"/>
      <c r="E18" s="276"/>
      <c r="F18" s="50"/>
      <c r="G18" s="50"/>
      <c r="H18" s="50"/>
      <c r="I18" s="50"/>
      <c r="J18" s="50"/>
      <c r="K18" s="50"/>
      <c r="L18" s="50"/>
      <c r="M18" s="210"/>
      <c r="N18" s="50"/>
      <c r="O18" s="197">
        <f t="shared" si="0"/>
        <v>0</v>
      </c>
    </row>
    <row r="19" spans="1:15" ht="15.75" x14ac:dyDescent="0.25">
      <c r="A19" s="192" t="s">
        <v>52</v>
      </c>
      <c r="B19" s="273"/>
      <c r="C19" s="274"/>
      <c r="D19" s="50"/>
      <c r="E19" s="276"/>
      <c r="F19" s="50"/>
      <c r="G19" s="50"/>
      <c r="H19" s="50"/>
      <c r="I19" s="50"/>
      <c r="J19" s="50"/>
      <c r="K19" s="50"/>
      <c r="L19" s="50"/>
      <c r="M19" s="210"/>
      <c r="N19" s="50"/>
      <c r="O19" s="197">
        <f t="shared" si="0"/>
        <v>0</v>
      </c>
    </row>
    <row r="20" spans="1:15" ht="15.75" x14ac:dyDescent="0.25">
      <c r="A20" s="192" t="s">
        <v>54</v>
      </c>
      <c r="B20" s="273"/>
      <c r="C20" s="274"/>
      <c r="D20" s="50"/>
      <c r="E20" s="276"/>
      <c r="F20" s="50"/>
      <c r="G20" s="50"/>
      <c r="H20" s="50"/>
      <c r="I20" s="50"/>
      <c r="J20" s="50"/>
      <c r="K20" s="50"/>
      <c r="L20" s="50"/>
      <c r="M20" s="210"/>
      <c r="N20" s="50"/>
      <c r="O20" s="197">
        <f t="shared" si="0"/>
        <v>0</v>
      </c>
    </row>
    <row r="21" spans="1:15" ht="15.75" x14ac:dyDescent="0.25">
      <c r="A21" s="192"/>
      <c r="B21" s="273"/>
      <c r="C21" s="274"/>
      <c r="D21" s="210"/>
      <c r="E21" s="276"/>
      <c r="F21" s="210"/>
      <c r="G21" s="210"/>
      <c r="H21" s="210"/>
      <c r="I21" s="210"/>
      <c r="J21" s="210"/>
      <c r="K21" s="210"/>
      <c r="L21" s="210"/>
      <c r="M21" s="210"/>
      <c r="N21" s="210"/>
      <c r="O21" s="72"/>
    </row>
    <row r="22" spans="1:15" ht="15.75" x14ac:dyDescent="0.25">
      <c r="A22" s="194" t="s">
        <v>214</v>
      </c>
      <c r="B22" s="580"/>
      <c r="C22" s="580"/>
      <c r="D22" s="580"/>
      <c r="E22" s="580"/>
      <c r="F22" s="580"/>
      <c r="G22" s="580"/>
      <c r="H22" s="580"/>
      <c r="I22" s="580"/>
      <c r="J22" s="580"/>
      <c r="K22" s="580"/>
      <c r="L22" s="580"/>
      <c r="M22" s="580"/>
      <c r="N22" s="580"/>
      <c r="O22" s="199">
        <f>O23+O24+O25+O26</f>
        <v>0</v>
      </c>
    </row>
    <row r="23" spans="1:15" ht="15.75" x14ac:dyDescent="0.25">
      <c r="A23" s="192" t="s">
        <v>37</v>
      </c>
      <c r="B23" s="48"/>
      <c r="C23" s="49"/>
      <c r="D23" s="50"/>
      <c r="E23" s="56"/>
      <c r="F23" s="50"/>
      <c r="G23" s="50"/>
      <c r="H23" s="50"/>
      <c r="I23" s="50"/>
      <c r="J23" s="50"/>
      <c r="K23" s="50"/>
      <c r="L23" s="50"/>
      <c r="M23" s="50"/>
      <c r="N23" s="50"/>
      <c r="O23" s="197">
        <f t="shared" ref="O23:O30" si="1">D23+F23+H23+J23+L23+N23</f>
        <v>0</v>
      </c>
    </row>
    <row r="24" spans="1:15" ht="15.75" x14ac:dyDescent="0.25">
      <c r="A24" s="192" t="s">
        <v>50</v>
      </c>
      <c r="B24" s="48"/>
      <c r="C24" s="49"/>
      <c r="D24" s="50"/>
      <c r="E24" s="56"/>
      <c r="F24" s="50"/>
      <c r="G24" s="50"/>
      <c r="H24" s="50"/>
      <c r="I24" s="50"/>
      <c r="J24" s="50"/>
      <c r="K24" s="50"/>
      <c r="L24" s="50"/>
      <c r="M24" s="50"/>
      <c r="N24" s="50"/>
      <c r="O24" s="197">
        <f t="shared" si="1"/>
        <v>0</v>
      </c>
    </row>
    <row r="25" spans="1:15" ht="15.75" x14ac:dyDescent="0.25">
      <c r="A25" s="192" t="s">
        <v>40</v>
      </c>
      <c r="B25" s="48"/>
      <c r="C25" s="49"/>
      <c r="D25" s="50"/>
      <c r="E25" s="56"/>
      <c r="F25" s="50"/>
      <c r="G25" s="50"/>
      <c r="H25" s="50"/>
      <c r="I25" s="50"/>
      <c r="J25" s="50"/>
      <c r="K25" s="50"/>
      <c r="L25" s="50"/>
      <c r="M25" s="50"/>
      <c r="N25" s="50"/>
      <c r="O25" s="197">
        <f t="shared" si="1"/>
        <v>0</v>
      </c>
    </row>
    <row r="26" spans="1:15" ht="15.75" x14ac:dyDescent="0.25">
      <c r="A26" s="192" t="s">
        <v>42</v>
      </c>
      <c r="B26" s="48"/>
      <c r="C26" s="49"/>
      <c r="D26" s="50"/>
      <c r="E26" s="56"/>
      <c r="F26" s="50"/>
      <c r="G26" s="50"/>
      <c r="H26" s="50"/>
      <c r="I26" s="50"/>
      <c r="J26" s="50"/>
      <c r="K26" s="50"/>
      <c r="L26" s="50"/>
      <c r="M26" s="50"/>
      <c r="N26" s="50"/>
      <c r="O26" s="197">
        <f t="shared" si="1"/>
        <v>0</v>
      </c>
    </row>
    <row r="27" spans="1:15" ht="15.75" x14ac:dyDescent="0.25">
      <c r="A27" s="192" t="s">
        <v>44</v>
      </c>
      <c r="B27" s="48"/>
      <c r="C27" s="49"/>
      <c r="D27" s="50"/>
      <c r="E27" s="56"/>
      <c r="F27" s="50"/>
      <c r="G27" s="50"/>
      <c r="H27" s="50"/>
      <c r="I27" s="50"/>
      <c r="J27" s="50"/>
      <c r="K27" s="50"/>
      <c r="L27" s="50"/>
      <c r="M27" s="50"/>
      <c r="N27" s="50"/>
      <c r="O27" s="197">
        <f t="shared" si="1"/>
        <v>0</v>
      </c>
    </row>
    <row r="28" spans="1:15" ht="15.75" x14ac:dyDescent="0.25">
      <c r="A28" s="192" t="s">
        <v>46</v>
      </c>
      <c r="B28" s="48"/>
      <c r="C28" s="49"/>
      <c r="D28" s="50"/>
      <c r="E28" s="56"/>
      <c r="F28" s="50"/>
      <c r="G28" s="50"/>
      <c r="H28" s="50"/>
      <c r="I28" s="50"/>
      <c r="J28" s="50"/>
      <c r="K28" s="50"/>
      <c r="L28" s="50"/>
      <c r="M28" s="50"/>
      <c r="N28" s="50"/>
      <c r="O28" s="197">
        <f t="shared" si="1"/>
        <v>0</v>
      </c>
    </row>
    <row r="29" spans="1:15" ht="15.75" x14ac:dyDescent="0.25">
      <c r="A29" s="192" t="s">
        <v>52</v>
      </c>
      <c r="B29" s="48"/>
      <c r="C29" s="49"/>
      <c r="D29" s="50"/>
      <c r="E29" s="56"/>
      <c r="F29" s="50"/>
      <c r="G29" s="50"/>
      <c r="H29" s="50"/>
      <c r="I29" s="50"/>
      <c r="J29" s="50"/>
      <c r="K29" s="50"/>
      <c r="L29" s="50"/>
      <c r="M29" s="50"/>
      <c r="N29" s="50"/>
      <c r="O29" s="197">
        <f t="shared" si="1"/>
        <v>0</v>
      </c>
    </row>
    <row r="30" spans="1:15" ht="15.75" x14ac:dyDescent="0.25">
      <c r="A30" s="192" t="s">
        <v>54</v>
      </c>
      <c r="B30" s="48"/>
      <c r="C30" s="49"/>
      <c r="D30" s="50"/>
      <c r="E30" s="56"/>
      <c r="F30" s="50"/>
      <c r="G30" s="50"/>
      <c r="H30" s="50"/>
      <c r="I30" s="50"/>
      <c r="J30" s="50"/>
      <c r="K30" s="50"/>
      <c r="L30" s="50"/>
      <c r="M30" s="50"/>
      <c r="N30" s="50"/>
      <c r="O30" s="197">
        <f t="shared" si="1"/>
        <v>0</v>
      </c>
    </row>
    <row r="31" spans="1:15" ht="15.75" x14ac:dyDescent="0.25">
      <c r="A31" s="192"/>
      <c r="B31" s="206"/>
      <c r="C31" s="207"/>
      <c r="D31" s="50"/>
      <c r="E31" s="58"/>
      <c r="F31" s="50"/>
      <c r="G31" s="50"/>
      <c r="H31" s="50"/>
      <c r="I31" s="50"/>
      <c r="J31" s="50"/>
      <c r="K31" s="50"/>
      <c r="L31" s="50"/>
      <c r="M31" s="58"/>
      <c r="N31" s="58"/>
      <c r="O31" s="58"/>
    </row>
    <row r="32" spans="1:15" ht="15.75" x14ac:dyDescent="0.25">
      <c r="A32" s="195" t="s">
        <v>216</v>
      </c>
      <c r="B32" s="579"/>
      <c r="C32" s="579"/>
      <c r="D32" s="579"/>
      <c r="E32" s="579"/>
      <c r="F32" s="579"/>
      <c r="G32" s="579"/>
      <c r="H32" s="579"/>
      <c r="I32" s="579"/>
      <c r="J32" s="579"/>
      <c r="K32" s="579"/>
      <c r="L32" s="579"/>
      <c r="M32" s="579"/>
      <c r="N32" s="579"/>
      <c r="O32" s="199">
        <f>O33+O34+O35+O36</f>
        <v>0</v>
      </c>
    </row>
    <row r="33" spans="1:15" ht="15.75" x14ac:dyDescent="0.25">
      <c r="A33" s="192" t="s">
        <v>37</v>
      </c>
      <c r="B33" s="48"/>
      <c r="C33" s="49"/>
      <c r="D33" s="50"/>
      <c r="E33" s="56"/>
      <c r="F33" s="50"/>
      <c r="G33" s="50"/>
      <c r="H33" s="50"/>
      <c r="I33" s="50"/>
      <c r="J33" s="50"/>
      <c r="K33" s="50"/>
      <c r="L33" s="50"/>
      <c r="M33" s="50"/>
      <c r="N33" s="50"/>
      <c r="O33" s="198">
        <f t="shared" ref="O33:O40" si="2">D33+F33+H33+J33+L33+N33</f>
        <v>0</v>
      </c>
    </row>
    <row r="34" spans="1:15" ht="15.75" x14ac:dyDescent="0.25">
      <c r="A34" s="192" t="s">
        <v>50</v>
      </c>
      <c r="B34" s="48"/>
      <c r="C34" s="49"/>
      <c r="D34" s="50"/>
      <c r="E34" s="56"/>
      <c r="F34" s="50"/>
      <c r="G34" s="50"/>
      <c r="H34" s="50"/>
      <c r="I34" s="50"/>
      <c r="J34" s="50"/>
      <c r="K34" s="50"/>
      <c r="L34" s="50"/>
      <c r="M34" s="50"/>
      <c r="N34" s="50"/>
      <c r="O34" s="198">
        <f t="shared" si="2"/>
        <v>0</v>
      </c>
    </row>
    <row r="35" spans="1:15" ht="15.75" x14ac:dyDescent="0.25">
      <c r="A35" s="192" t="s">
        <v>40</v>
      </c>
      <c r="B35" s="48"/>
      <c r="C35" s="49"/>
      <c r="D35" s="50"/>
      <c r="E35" s="56"/>
      <c r="F35" s="50"/>
      <c r="G35" s="50"/>
      <c r="H35" s="50"/>
      <c r="I35" s="50"/>
      <c r="J35" s="50"/>
      <c r="K35" s="50"/>
      <c r="L35" s="50"/>
      <c r="M35" s="50"/>
      <c r="N35" s="50"/>
      <c r="O35" s="198">
        <f t="shared" si="2"/>
        <v>0</v>
      </c>
    </row>
    <row r="36" spans="1:15" ht="15.75" x14ac:dyDescent="0.25">
      <c r="A36" s="192" t="s">
        <v>42</v>
      </c>
      <c r="B36" s="48"/>
      <c r="C36" s="49"/>
      <c r="D36" s="50"/>
      <c r="E36" s="56"/>
      <c r="F36" s="50"/>
      <c r="G36" s="50"/>
      <c r="H36" s="50"/>
      <c r="I36" s="50"/>
      <c r="J36" s="50"/>
      <c r="K36" s="50"/>
      <c r="L36" s="50"/>
      <c r="M36" s="50"/>
      <c r="N36" s="50"/>
      <c r="O36" s="198">
        <f t="shared" si="2"/>
        <v>0</v>
      </c>
    </row>
    <row r="37" spans="1:15" ht="15.75" x14ac:dyDescent="0.25">
      <c r="A37" s="192" t="s">
        <v>44</v>
      </c>
      <c r="B37" s="48"/>
      <c r="C37" s="49"/>
      <c r="D37" s="50"/>
      <c r="E37" s="56"/>
      <c r="F37" s="50"/>
      <c r="G37" s="50"/>
      <c r="H37" s="50"/>
      <c r="I37" s="50"/>
      <c r="J37" s="50"/>
      <c r="K37" s="50"/>
      <c r="L37" s="50"/>
      <c r="M37" s="50"/>
      <c r="N37" s="50"/>
      <c r="O37" s="198">
        <f t="shared" si="2"/>
        <v>0</v>
      </c>
    </row>
    <row r="38" spans="1:15" ht="15.75" x14ac:dyDescent="0.25">
      <c r="A38" s="192" t="s">
        <v>46</v>
      </c>
      <c r="B38" s="48"/>
      <c r="C38" s="49"/>
      <c r="D38" s="50"/>
      <c r="E38" s="56"/>
      <c r="F38" s="50"/>
      <c r="G38" s="50"/>
      <c r="H38" s="50"/>
      <c r="I38" s="50"/>
      <c r="J38" s="50"/>
      <c r="K38" s="50"/>
      <c r="L38" s="50"/>
      <c r="M38" s="50"/>
      <c r="N38" s="50"/>
      <c r="O38" s="198">
        <f t="shared" si="2"/>
        <v>0</v>
      </c>
    </row>
    <row r="39" spans="1:15" ht="15.75" x14ac:dyDescent="0.25">
      <c r="A39" s="192" t="s">
        <v>52</v>
      </c>
      <c r="B39" s="48"/>
      <c r="C39" s="49"/>
      <c r="D39" s="50"/>
      <c r="E39" s="56"/>
      <c r="F39" s="50"/>
      <c r="G39" s="50"/>
      <c r="H39" s="50"/>
      <c r="I39" s="50"/>
      <c r="J39" s="50"/>
      <c r="K39" s="50"/>
      <c r="L39" s="50"/>
      <c r="M39" s="50"/>
      <c r="N39" s="50"/>
      <c r="O39" s="198">
        <f t="shared" si="2"/>
        <v>0</v>
      </c>
    </row>
    <row r="40" spans="1:15" ht="15.75" x14ac:dyDescent="0.25">
      <c r="A40" s="192" t="s">
        <v>54</v>
      </c>
      <c r="B40" s="48"/>
      <c r="C40" s="49"/>
      <c r="D40" s="50"/>
      <c r="E40" s="56"/>
      <c r="F40" s="50"/>
      <c r="G40" s="50"/>
      <c r="H40" s="50"/>
      <c r="I40" s="50"/>
      <c r="J40" s="50"/>
      <c r="K40" s="50"/>
      <c r="L40" s="50"/>
      <c r="M40" s="50"/>
      <c r="N40" s="50"/>
      <c r="O40" s="198">
        <f t="shared" si="2"/>
        <v>0</v>
      </c>
    </row>
    <row r="41" spans="1:15" ht="15.75" x14ac:dyDescent="0.25">
      <c r="A41" s="208"/>
      <c r="B41" s="206"/>
      <c r="C41" s="207"/>
      <c r="D41" s="50"/>
      <c r="E41" s="58"/>
      <c r="F41" s="50"/>
      <c r="G41" s="58"/>
      <c r="H41" s="50"/>
      <c r="I41" s="58"/>
      <c r="J41" s="50"/>
      <c r="K41" s="58"/>
      <c r="L41" s="50"/>
      <c r="M41" s="58"/>
      <c r="N41" s="58"/>
      <c r="O41" s="58"/>
    </row>
    <row r="42" spans="1:15" ht="15.75" x14ac:dyDescent="0.25">
      <c r="A42" s="200" t="s">
        <v>215</v>
      </c>
      <c r="B42" s="579"/>
      <c r="C42" s="579"/>
      <c r="D42" s="579"/>
      <c r="E42" s="579"/>
      <c r="F42" s="579"/>
      <c r="G42" s="579"/>
      <c r="H42" s="579"/>
      <c r="I42" s="579"/>
      <c r="J42" s="579"/>
      <c r="K42" s="579"/>
      <c r="L42" s="579"/>
      <c r="M42" s="579"/>
      <c r="N42" s="579"/>
      <c r="O42" s="199">
        <f>O43+O44+O45+O46</f>
        <v>0</v>
      </c>
    </row>
    <row r="43" spans="1:15" ht="15.75" x14ac:dyDescent="0.25">
      <c r="A43" s="192" t="s">
        <v>37</v>
      </c>
      <c r="B43" s="48"/>
      <c r="C43" s="280"/>
      <c r="D43" s="281"/>
      <c r="E43" s="282"/>
      <c r="F43" s="281"/>
      <c r="G43" s="50"/>
      <c r="H43" s="50"/>
      <c r="I43" s="50"/>
      <c r="J43" s="50"/>
      <c r="K43" s="50"/>
      <c r="L43" s="50"/>
      <c r="M43" s="281"/>
      <c r="N43" s="281"/>
      <c r="O43" s="196">
        <v>0</v>
      </c>
    </row>
    <row r="44" spans="1:15" ht="15.75" x14ac:dyDescent="0.25">
      <c r="A44" s="192" t="s">
        <v>50</v>
      </c>
      <c r="B44" s="48"/>
      <c r="C44" s="49"/>
      <c r="D44" s="50"/>
      <c r="E44" s="56"/>
      <c r="F44" s="50"/>
      <c r="G44" s="50"/>
      <c r="H44" s="50"/>
      <c r="I44" s="50"/>
      <c r="J44" s="50"/>
      <c r="K44" s="50"/>
      <c r="L44" s="50"/>
      <c r="M44" s="50"/>
      <c r="N44" s="50"/>
      <c r="O44" s="196">
        <v>0</v>
      </c>
    </row>
    <row r="45" spans="1:15" ht="15.75" x14ac:dyDescent="0.25">
      <c r="A45" s="192" t="s">
        <v>40</v>
      </c>
      <c r="B45" s="48"/>
      <c r="C45" s="49"/>
      <c r="D45" s="50"/>
      <c r="E45" s="283"/>
      <c r="F45" s="50"/>
      <c r="G45" s="50"/>
      <c r="H45" s="50"/>
      <c r="I45" s="50"/>
      <c r="J45" s="50"/>
      <c r="K45" s="50"/>
      <c r="L45" s="50"/>
      <c r="M45" s="50"/>
      <c r="N45" s="50"/>
      <c r="O45" s="196">
        <v>0</v>
      </c>
    </row>
    <row r="46" spans="1:15" ht="15.75" x14ac:dyDescent="0.25">
      <c r="A46" s="192" t="s">
        <v>42</v>
      </c>
      <c r="B46" s="48"/>
      <c r="C46" s="49"/>
      <c r="D46" s="50"/>
      <c r="E46" s="56"/>
      <c r="F46" s="50"/>
      <c r="G46" s="50"/>
      <c r="H46" s="50"/>
      <c r="I46" s="50"/>
      <c r="J46" s="50"/>
      <c r="K46" s="50"/>
      <c r="L46" s="50"/>
      <c r="M46" s="50"/>
      <c r="N46" s="50"/>
      <c r="O46" s="196">
        <v>0</v>
      </c>
    </row>
    <row r="47" spans="1:15" ht="15.75" x14ac:dyDescent="0.25">
      <c r="A47" s="192" t="s">
        <v>44</v>
      </c>
      <c r="B47" s="48"/>
      <c r="C47" s="49"/>
      <c r="D47" s="50"/>
      <c r="E47" s="56"/>
      <c r="F47" s="50"/>
      <c r="G47" s="50"/>
      <c r="H47" s="50"/>
      <c r="I47" s="50"/>
      <c r="J47" s="50"/>
      <c r="K47" s="50"/>
      <c r="L47" s="50"/>
      <c r="M47" s="50"/>
      <c r="N47" s="50"/>
      <c r="O47" s="196">
        <v>0</v>
      </c>
    </row>
    <row r="48" spans="1:15" ht="15.75" x14ac:dyDescent="0.25">
      <c r="A48" s="192" t="s">
        <v>46</v>
      </c>
      <c r="B48" s="48"/>
      <c r="C48" s="49"/>
      <c r="D48" s="50"/>
      <c r="E48" s="56"/>
      <c r="F48" s="50"/>
      <c r="G48" s="50"/>
      <c r="H48" s="50"/>
      <c r="I48" s="50"/>
      <c r="J48" s="50"/>
      <c r="K48" s="50"/>
      <c r="L48" s="50"/>
      <c r="M48" s="50"/>
      <c r="N48" s="50"/>
      <c r="O48" s="196">
        <v>0</v>
      </c>
    </row>
    <row r="49" spans="1:15" ht="15.75" x14ac:dyDescent="0.25">
      <c r="A49" s="192" t="s">
        <v>52</v>
      </c>
      <c r="B49" s="48"/>
      <c r="C49" s="49"/>
      <c r="D49" s="50"/>
      <c r="E49" s="56"/>
      <c r="F49" s="50"/>
      <c r="G49" s="50"/>
      <c r="H49" s="50"/>
      <c r="I49" s="50"/>
      <c r="J49" s="50"/>
      <c r="K49" s="50"/>
      <c r="L49" s="50"/>
      <c r="M49" s="50"/>
      <c r="N49" s="50"/>
      <c r="O49" s="196">
        <v>0</v>
      </c>
    </row>
    <row r="50" spans="1:15" ht="15.75" x14ac:dyDescent="0.25">
      <c r="A50" s="192" t="s">
        <v>54</v>
      </c>
      <c r="B50" s="48"/>
      <c r="C50" s="49"/>
      <c r="D50" s="50"/>
      <c r="E50" s="56"/>
      <c r="F50" s="50"/>
      <c r="G50" s="50"/>
      <c r="H50" s="50"/>
      <c r="I50" s="50"/>
      <c r="J50" s="50"/>
      <c r="K50" s="50"/>
      <c r="L50" s="50"/>
      <c r="M50" s="50"/>
      <c r="N50" s="50"/>
      <c r="O50" s="196">
        <v>0</v>
      </c>
    </row>
    <row r="51" spans="1:15" ht="15.75" x14ac:dyDescent="0.25">
      <c r="A51" s="272"/>
      <c r="B51" s="39"/>
      <c r="C51" s="42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</row>
    <row r="52" spans="1:15" ht="15.75" x14ac:dyDescent="0.25">
      <c r="A52" s="73" t="s">
        <v>85</v>
      </c>
      <c r="B52" s="39"/>
      <c r="C52" s="42"/>
      <c r="D52" s="60"/>
      <c r="E52" s="277"/>
      <c r="F52" s="60"/>
      <c r="G52" s="43"/>
      <c r="H52" s="60"/>
      <c r="I52" s="43"/>
      <c r="J52" s="60"/>
      <c r="K52" s="43"/>
      <c r="L52" s="60"/>
      <c r="M52" s="43"/>
      <c r="N52" s="43"/>
      <c r="O52" s="43"/>
    </row>
    <row r="53" spans="1:15" ht="15.75" x14ac:dyDescent="0.25">
      <c r="A53" s="73" t="s">
        <v>86</v>
      </c>
      <c r="B53" s="39"/>
      <c r="C53" s="42"/>
      <c r="D53" s="60"/>
      <c r="E53" s="43"/>
      <c r="F53" s="60"/>
      <c r="G53" s="43"/>
      <c r="H53" s="60"/>
      <c r="I53" s="43"/>
      <c r="J53" s="60"/>
      <c r="K53" s="43"/>
      <c r="L53" s="60"/>
      <c r="M53" s="43"/>
      <c r="N53" s="43"/>
      <c r="O53" s="43"/>
    </row>
    <row r="54" spans="1:15" ht="15.75" x14ac:dyDescent="0.25">
      <c r="A54" s="73" t="s">
        <v>87</v>
      </c>
      <c r="B54" s="39"/>
      <c r="C54" s="42"/>
      <c r="D54" s="60"/>
      <c r="E54" s="43"/>
      <c r="F54" s="60"/>
      <c r="G54" s="43"/>
      <c r="H54" s="60"/>
      <c r="I54" s="43"/>
      <c r="J54" s="60"/>
      <c r="K54" s="43"/>
      <c r="L54" s="60"/>
      <c r="M54" s="43"/>
      <c r="N54" s="43"/>
      <c r="O54" s="43"/>
    </row>
  </sheetData>
  <mergeCells count="6">
    <mergeCell ref="B22:N22"/>
    <mergeCell ref="B32:N32"/>
    <mergeCell ref="B42:N42"/>
    <mergeCell ref="B12:N12"/>
    <mergeCell ref="A8:O8"/>
    <mergeCell ref="L10:O10"/>
  </mergeCells>
  <pageMargins left="0.70866141732283472" right="0.70866141732283472" top="0.78740157480314965" bottom="0.78740157480314965" header="0.51181102362204722" footer="0.51181102362204722"/>
  <pageSetup paperSize="9" scale="59" orientation="portrait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C000"/>
  </sheetPr>
  <dimension ref="A1:S54"/>
  <sheetViews>
    <sheetView view="pageBreakPreview" topLeftCell="A28" zoomScale="110" zoomScaleNormal="100" zoomScaleSheetLayoutView="110" zoomScalePageLayoutView="110" workbookViewId="0"/>
  </sheetViews>
  <sheetFormatPr defaultColWidth="8.7109375" defaultRowHeight="15" x14ac:dyDescent="0.25"/>
  <cols>
    <col min="1" max="1" width="8.7109375" style="178"/>
    <col min="2" max="2" width="24.42578125" bestFit="1" customWidth="1"/>
    <col min="12" max="12" width="9.42578125" customWidth="1"/>
  </cols>
  <sheetData>
    <row r="1" spans="1:19" s="123" customFormat="1" x14ac:dyDescent="0.25">
      <c r="B1" s="124"/>
      <c r="G1" s="125"/>
      <c r="H1" s="126"/>
      <c r="J1" s="127"/>
      <c r="K1" s="127"/>
      <c r="L1" s="128"/>
      <c r="M1" s="125"/>
      <c r="N1" s="129"/>
      <c r="Q1" s="130"/>
      <c r="R1" s="128"/>
      <c r="S1" s="125"/>
    </row>
    <row r="2" spans="1:19" s="123" customFormat="1" x14ac:dyDescent="0.25">
      <c r="B2" s="124"/>
      <c r="G2" s="125"/>
      <c r="H2" s="126"/>
      <c r="J2" s="127"/>
      <c r="K2" s="127"/>
      <c r="L2" s="128"/>
      <c r="M2" s="125"/>
      <c r="N2" s="129"/>
      <c r="Q2" s="130"/>
      <c r="R2" s="128"/>
      <c r="S2" s="125"/>
    </row>
    <row r="3" spans="1:19" s="123" customFormat="1" x14ac:dyDescent="0.25">
      <c r="B3" s="124"/>
      <c r="G3" s="125"/>
      <c r="H3" s="126"/>
      <c r="J3" s="127"/>
      <c r="K3" s="127"/>
      <c r="L3" s="128"/>
      <c r="M3" s="125"/>
      <c r="N3" s="129"/>
      <c r="Q3" s="130"/>
      <c r="R3" s="128"/>
      <c r="S3" s="125"/>
    </row>
    <row r="4" spans="1:19" s="123" customFormat="1" x14ac:dyDescent="0.25">
      <c r="B4" s="124"/>
      <c r="G4" s="125"/>
      <c r="H4" s="126"/>
      <c r="J4" s="127"/>
      <c r="K4" s="127"/>
      <c r="L4" s="128"/>
      <c r="M4" s="125"/>
      <c r="N4" s="129"/>
      <c r="Q4" s="130"/>
      <c r="R4" s="128"/>
      <c r="S4" s="125"/>
    </row>
    <row r="5" spans="1:19" s="123" customFormat="1" x14ac:dyDescent="0.25">
      <c r="B5" s="124"/>
      <c r="G5" s="125"/>
      <c r="H5" s="126"/>
      <c r="J5" s="127"/>
      <c r="K5" s="127"/>
      <c r="L5" s="128"/>
      <c r="M5" s="125"/>
      <c r="N5" s="129"/>
      <c r="Q5" s="130"/>
      <c r="R5" s="128"/>
      <c r="S5" s="125"/>
    </row>
    <row r="6" spans="1:19" s="123" customFormat="1" x14ac:dyDescent="0.25">
      <c r="B6" s="124"/>
      <c r="G6" s="125"/>
      <c r="H6" s="126"/>
      <c r="J6" s="127"/>
      <c r="K6" s="127"/>
      <c r="L6" s="128"/>
      <c r="M6" s="125"/>
      <c r="N6" s="129"/>
      <c r="Q6" s="130"/>
      <c r="R6" s="128"/>
      <c r="S6" s="125"/>
    </row>
    <row r="7" spans="1:19" s="123" customFormat="1" x14ac:dyDescent="0.25">
      <c r="B7" s="124"/>
      <c r="G7" s="125"/>
      <c r="H7" s="126"/>
      <c r="J7" s="127"/>
      <c r="K7" s="127"/>
      <c r="L7" s="128"/>
      <c r="M7" s="125"/>
      <c r="N7" s="129"/>
      <c r="Q7" s="130"/>
      <c r="R7" s="128"/>
      <c r="S7" s="125"/>
    </row>
    <row r="8" spans="1:19" ht="35.25" customHeight="1" x14ac:dyDescent="0.55000000000000004">
      <c r="A8" s="567" t="s">
        <v>89</v>
      </c>
      <c r="B8" s="567"/>
      <c r="C8" s="567"/>
      <c r="D8" s="567"/>
      <c r="E8" s="567"/>
      <c r="F8" s="567"/>
      <c r="G8" s="567"/>
      <c r="H8" s="567"/>
      <c r="I8" s="567"/>
      <c r="J8" s="567"/>
      <c r="K8" s="567"/>
      <c r="L8" s="567"/>
      <c r="M8" s="567"/>
      <c r="N8" s="567"/>
      <c r="O8" s="567"/>
    </row>
    <row r="9" spans="1:19" ht="15.75" x14ac:dyDescent="0.25">
      <c r="A9" s="43"/>
      <c r="B9" s="38"/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</row>
    <row r="10" spans="1:19" ht="15.75" x14ac:dyDescent="0.25">
      <c r="A10" s="40"/>
      <c r="B10" s="39"/>
      <c r="C10" s="42"/>
      <c r="D10" s="41"/>
      <c r="E10" s="43"/>
      <c r="F10" s="41"/>
      <c r="G10" s="43"/>
      <c r="H10" s="41"/>
      <c r="I10" s="43"/>
      <c r="J10" s="41"/>
      <c r="K10" s="43"/>
      <c r="L10" s="575"/>
      <c r="M10" s="575"/>
      <c r="N10" s="575"/>
      <c r="O10" s="575"/>
    </row>
    <row r="11" spans="1:19" ht="15.75" x14ac:dyDescent="0.25">
      <c r="A11" s="58" t="s">
        <v>83</v>
      </c>
      <c r="B11" s="206" t="s">
        <v>28</v>
      </c>
      <c r="C11" s="207" t="s">
        <v>30</v>
      </c>
      <c r="D11" s="58" t="s">
        <v>227</v>
      </c>
      <c r="E11" s="58" t="s">
        <v>226</v>
      </c>
      <c r="F11" s="58" t="s">
        <v>227</v>
      </c>
      <c r="G11" s="58" t="s">
        <v>31</v>
      </c>
      <c r="H11" s="58" t="s">
        <v>227</v>
      </c>
      <c r="I11" s="58" t="s">
        <v>32</v>
      </c>
      <c r="J11" s="58" t="s">
        <v>227</v>
      </c>
      <c r="K11" s="58" t="s">
        <v>33</v>
      </c>
      <c r="L11" s="58" t="s">
        <v>227</v>
      </c>
      <c r="M11" s="58" t="s">
        <v>34</v>
      </c>
      <c r="N11" s="58" t="s">
        <v>227</v>
      </c>
      <c r="O11" s="58" t="s">
        <v>36</v>
      </c>
    </row>
    <row r="12" spans="1:19" ht="15.75" x14ac:dyDescent="0.25">
      <c r="A12" s="193" t="s">
        <v>213</v>
      </c>
      <c r="B12" s="579"/>
      <c r="C12" s="579"/>
      <c r="D12" s="579"/>
      <c r="E12" s="579"/>
      <c r="F12" s="579"/>
      <c r="G12" s="579"/>
      <c r="H12" s="579"/>
      <c r="I12" s="579"/>
      <c r="J12" s="579"/>
      <c r="K12" s="579"/>
      <c r="L12" s="579"/>
      <c r="M12" s="579"/>
      <c r="N12" s="579"/>
      <c r="O12" s="199">
        <f>O13+O14+O15+O16</f>
        <v>0</v>
      </c>
    </row>
    <row r="13" spans="1:19" ht="15.75" x14ac:dyDescent="0.25">
      <c r="A13" s="192" t="s">
        <v>37</v>
      </c>
      <c r="B13" s="273"/>
      <c r="C13" s="274"/>
      <c r="D13" s="50"/>
      <c r="E13" s="275"/>
      <c r="F13" s="50"/>
      <c r="G13" s="50"/>
      <c r="H13" s="279"/>
      <c r="I13" s="50"/>
      <c r="J13" s="50"/>
      <c r="K13" s="50"/>
      <c r="L13" s="50"/>
      <c r="M13" s="210"/>
      <c r="N13" s="50"/>
      <c r="O13" s="197">
        <f t="shared" ref="O13:O20" si="0">D13+F13+H13+J13+L13+N13</f>
        <v>0</v>
      </c>
    </row>
    <row r="14" spans="1:19" ht="15.75" x14ac:dyDescent="0.25">
      <c r="A14" s="192" t="s">
        <v>50</v>
      </c>
      <c r="B14" s="273"/>
      <c r="C14" s="274"/>
      <c r="D14" s="50"/>
      <c r="E14" s="276"/>
      <c r="F14" s="50"/>
      <c r="G14" s="50"/>
      <c r="H14" s="50"/>
      <c r="I14" s="50"/>
      <c r="J14" s="50"/>
      <c r="K14" s="50"/>
      <c r="L14" s="50"/>
      <c r="M14" s="210"/>
      <c r="N14" s="50"/>
      <c r="O14" s="197">
        <f t="shared" si="0"/>
        <v>0</v>
      </c>
    </row>
    <row r="15" spans="1:19" ht="15.75" x14ac:dyDescent="0.25">
      <c r="A15" s="192" t="s">
        <v>40</v>
      </c>
      <c r="B15" s="273"/>
      <c r="C15" s="274"/>
      <c r="D15" s="50"/>
      <c r="E15" s="276"/>
      <c r="F15" s="50"/>
      <c r="G15" s="50"/>
      <c r="H15" s="50"/>
      <c r="I15" s="50"/>
      <c r="J15" s="50"/>
      <c r="K15" s="50"/>
      <c r="L15" s="50"/>
      <c r="M15" s="210"/>
      <c r="N15" s="50"/>
      <c r="O15" s="197">
        <f t="shared" si="0"/>
        <v>0</v>
      </c>
    </row>
    <row r="16" spans="1:19" ht="15.75" x14ac:dyDescent="0.25">
      <c r="A16" s="192" t="s">
        <v>42</v>
      </c>
      <c r="B16" s="273"/>
      <c r="C16" s="274"/>
      <c r="D16" s="50"/>
      <c r="E16" s="276"/>
      <c r="F16" s="50"/>
      <c r="G16" s="50"/>
      <c r="H16" s="50"/>
      <c r="I16" s="50"/>
      <c r="J16" s="50"/>
      <c r="K16" s="50"/>
      <c r="L16" s="50"/>
      <c r="M16" s="210"/>
      <c r="N16" s="50"/>
      <c r="O16" s="197">
        <f t="shared" si="0"/>
        <v>0</v>
      </c>
    </row>
    <row r="17" spans="1:15" ht="15.75" x14ac:dyDescent="0.25">
      <c r="A17" s="192" t="s">
        <v>44</v>
      </c>
      <c r="B17" s="273"/>
      <c r="C17" s="274"/>
      <c r="D17" s="50"/>
      <c r="E17" s="276"/>
      <c r="F17" s="50"/>
      <c r="G17" s="50"/>
      <c r="H17" s="50"/>
      <c r="I17" s="50"/>
      <c r="J17" s="50"/>
      <c r="K17" s="50"/>
      <c r="L17" s="50"/>
      <c r="M17" s="210"/>
      <c r="N17" s="50"/>
      <c r="O17" s="197">
        <f t="shared" si="0"/>
        <v>0</v>
      </c>
    </row>
    <row r="18" spans="1:15" ht="15.75" x14ac:dyDescent="0.25">
      <c r="A18" s="192" t="s">
        <v>46</v>
      </c>
      <c r="B18" s="273"/>
      <c r="C18" s="274"/>
      <c r="D18" s="50"/>
      <c r="E18" s="276"/>
      <c r="F18" s="50"/>
      <c r="G18" s="50"/>
      <c r="H18" s="50"/>
      <c r="I18" s="50"/>
      <c r="J18" s="50"/>
      <c r="K18" s="50"/>
      <c r="L18" s="50"/>
      <c r="M18" s="210"/>
      <c r="N18" s="50"/>
      <c r="O18" s="197">
        <f t="shared" si="0"/>
        <v>0</v>
      </c>
    </row>
    <row r="19" spans="1:15" ht="15.75" x14ac:dyDescent="0.25">
      <c r="A19" s="192" t="s">
        <v>52</v>
      </c>
      <c r="B19" s="273"/>
      <c r="C19" s="274"/>
      <c r="D19" s="50"/>
      <c r="E19" s="276"/>
      <c r="F19" s="50"/>
      <c r="G19" s="50"/>
      <c r="H19" s="50"/>
      <c r="I19" s="50"/>
      <c r="J19" s="50"/>
      <c r="K19" s="50"/>
      <c r="L19" s="50"/>
      <c r="M19" s="210"/>
      <c r="N19" s="50"/>
      <c r="O19" s="197">
        <f t="shared" si="0"/>
        <v>0</v>
      </c>
    </row>
    <row r="20" spans="1:15" ht="15.75" x14ac:dyDescent="0.25">
      <c r="A20" s="192" t="s">
        <v>54</v>
      </c>
      <c r="B20" s="273"/>
      <c r="C20" s="274"/>
      <c r="D20" s="50"/>
      <c r="E20" s="276"/>
      <c r="F20" s="50"/>
      <c r="G20" s="50"/>
      <c r="H20" s="50"/>
      <c r="I20" s="50"/>
      <c r="J20" s="50"/>
      <c r="K20" s="50"/>
      <c r="L20" s="50"/>
      <c r="M20" s="210"/>
      <c r="N20" s="50"/>
      <c r="O20" s="197">
        <f t="shared" si="0"/>
        <v>0</v>
      </c>
    </row>
    <row r="21" spans="1:15" ht="15.75" x14ac:dyDescent="0.25">
      <c r="A21" s="192"/>
      <c r="B21" s="273"/>
      <c r="C21" s="274"/>
      <c r="D21" s="210"/>
      <c r="E21" s="276"/>
      <c r="F21" s="210"/>
      <c r="G21" s="210"/>
      <c r="H21" s="210"/>
      <c r="I21" s="210"/>
      <c r="J21" s="210"/>
      <c r="K21" s="210"/>
      <c r="L21" s="210"/>
      <c r="M21" s="210"/>
      <c r="N21" s="210"/>
      <c r="O21" s="72"/>
    </row>
    <row r="22" spans="1:15" ht="15.75" x14ac:dyDescent="0.25">
      <c r="A22" s="194" t="s">
        <v>214</v>
      </c>
      <c r="B22" s="580"/>
      <c r="C22" s="580"/>
      <c r="D22" s="580"/>
      <c r="E22" s="580"/>
      <c r="F22" s="580"/>
      <c r="G22" s="580"/>
      <c r="H22" s="580"/>
      <c r="I22" s="580"/>
      <c r="J22" s="580"/>
      <c r="K22" s="580"/>
      <c r="L22" s="580"/>
      <c r="M22" s="580"/>
      <c r="N22" s="580"/>
      <c r="O22" s="199">
        <f>O23+O24+O25+O26</f>
        <v>0</v>
      </c>
    </row>
    <row r="23" spans="1:15" ht="15.75" x14ac:dyDescent="0.25">
      <c r="A23" s="192" t="s">
        <v>37</v>
      </c>
      <c r="B23" s="48"/>
      <c r="C23" s="49"/>
      <c r="D23" s="50"/>
      <c r="E23" s="56"/>
      <c r="F23" s="50"/>
      <c r="G23" s="50"/>
      <c r="H23" s="50"/>
      <c r="I23" s="50"/>
      <c r="J23" s="50"/>
      <c r="K23" s="50"/>
      <c r="L23" s="50"/>
      <c r="M23" s="50"/>
      <c r="N23" s="50"/>
      <c r="O23" s="197">
        <f t="shared" ref="O23:O30" si="1">D23+F23+H23+J23+L23+N23</f>
        <v>0</v>
      </c>
    </row>
    <row r="24" spans="1:15" ht="15.75" x14ac:dyDescent="0.25">
      <c r="A24" s="192" t="s">
        <v>50</v>
      </c>
      <c r="B24" s="48"/>
      <c r="C24" s="49"/>
      <c r="D24" s="50"/>
      <c r="E24" s="56"/>
      <c r="F24" s="50"/>
      <c r="G24" s="50"/>
      <c r="H24" s="50"/>
      <c r="I24" s="50"/>
      <c r="J24" s="50"/>
      <c r="K24" s="50"/>
      <c r="L24" s="50"/>
      <c r="M24" s="50"/>
      <c r="N24" s="50"/>
      <c r="O24" s="197">
        <f t="shared" si="1"/>
        <v>0</v>
      </c>
    </row>
    <row r="25" spans="1:15" ht="15.75" x14ac:dyDescent="0.25">
      <c r="A25" s="192" t="s">
        <v>40</v>
      </c>
      <c r="B25" s="48"/>
      <c r="C25" s="49"/>
      <c r="D25" s="50"/>
      <c r="E25" s="56"/>
      <c r="F25" s="50"/>
      <c r="G25" s="50"/>
      <c r="H25" s="50"/>
      <c r="I25" s="50"/>
      <c r="J25" s="50"/>
      <c r="K25" s="50"/>
      <c r="L25" s="50"/>
      <c r="M25" s="50"/>
      <c r="N25" s="50"/>
      <c r="O25" s="197">
        <f t="shared" si="1"/>
        <v>0</v>
      </c>
    </row>
    <row r="26" spans="1:15" ht="15.75" x14ac:dyDescent="0.25">
      <c r="A26" s="192" t="s">
        <v>42</v>
      </c>
      <c r="B26" s="48"/>
      <c r="C26" s="49"/>
      <c r="D26" s="50"/>
      <c r="E26" s="56"/>
      <c r="F26" s="50"/>
      <c r="G26" s="50"/>
      <c r="H26" s="50"/>
      <c r="I26" s="50"/>
      <c r="J26" s="50"/>
      <c r="K26" s="50"/>
      <c r="L26" s="50"/>
      <c r="M26" s="50"/>
      <c r="N26" s="50"/>
      <c r="O26" s="197">
        <f t="shared" si="1"/>
        <v>0</v>
      </c>
    </row>
    <row r="27" spans="1:15" ht="15.75" x14ac:dyDescent="0.25">
      <c r="A27" s="192" t="s">
        <v>44</v>
      </c>
      <c r="B27" s="48"/>
      <c r="C27" s="49"/>
      <c r="D27" s="50"/>
      <c r="E27" s="56"/>
      <c r="F27" s="50"/>
      <c r="G27" s="50"/>
      <c r="H27" s="50"/>
      <c r="I27" s="50"/>
      <c r="J27" s="50"/>
      <c r="K27" s="50"/>
      <c r="L27" s="50"/>
      <c r="M27" s="50"/>
      <c r="N27" s="50"/>
      <c r="O27" s="197">
        <f t="shared" si="1"/>
        <v>0</v>
      </c>
    </row>
    <row r="28" spans="1:15" ht="15.75" x14ac:dyDescent="0.25">
      <c r="A28" s="192" t="s">
        <v>46</v>
      </c>
      <c r="B28" s="48"/>
      <c r="C28" s="49"/>
      <c r="D28" s="50"/>
      <c r="E28" s="56"/>
      <c r="F28" s="50"/>
      <c r="G28" s="50"/>
      <c r="H28" s="50"/>
      <c r="I28" s="50"/>
      <c r="J28" s="50"/>
      <c r="K28" s="50"/>
      <c r="L28" s="50"/>
      <c r="M28" s="50"/>
      <c r="N28" s="50"/>
      <c r="O28" s="197">
        <f t="shared" si="1"/>
        <v>0</v>
      </c>
    </row>
    <row r="29" spans="1:15" ht="15.75" x14ac:dyDescent="0.25">
      <c r="A29" s="192" t="s">
        <v>52</v>
      </c>
      <c r="B29" s="48"/>
      <c r="C29" s="49"/>
      <c r="D29" s="50"/>
      <c r="E29" s="56"/>
      <c r="F29" s="50"/>
      <c r="G29" s="50"/>
      <c r="H29" s="50"/>
      <c r="I29" s="50"/>
      <c r="J29" s="50"/>
      <c r="K29" s="50"/>
      <c r="L29" s="50"/>
      <c r="M29" s="50"/>
      <c r="N29" s="50"/>
      <c r="O29" s="197">
        <f t="shared" si="1"/>
        <v>0</v>
      </c>
    </row>
    <row r="30" spans="1:15" ht="15.75" x14ac:dyDescent="0.25">
      <c r="A30" s="192" t="s">
        <v>54</v>
      </c>
      <c r="B30" s="48"/>
      <c r="C30" s="49"/>
      <c r="D30" s="50"/>
      <c r="E30" s="56"/>
      <c r="F30" s="50"/>
      <c r="G30" s="50"/>
      <c r="H30" s="50"/>
      <c r="I30" s="50"/>
      <c r="J30" s="50"/>
      <c r="K30" s="50"/>
      <c r="L30" s="50"/>
      <c r="M30" s="50"/>
      <c r="N30" s="50"/>
      <c r="O30" s="197">
        <f t="shared" si="1"/>
        <v>0</v>
      </c>
    </row>
    <row r="31" spans="1:15" ht="15.75" x14ac:dyDescent="0.25">
      <c r="A31" s="192"/>
      <c r="B31" s="206"/>
      <c r="C31" s="207"/>
      <c r="D31" s="50"/>
      <c r="E31" s="58"/>
      <c r="F31" s="50"/>
      <c r="G31" s="50"/>
      <c r="H31" s="50"/>
      <c r="I31" s="50"/>
      <c r="J31" s="50"/>
      <c r="K31" s="50"/>
      <c r="L31" s="50"/>
      <c r="M31" s="58"/>
      <c r="N31" s="58"/>
      <c r="O31" s="58"/>
    </row>
    <row r="32" spans="1:15" ht="15.75" x14ac:dyDescent="0.25">
      <c r="A32" s="195" t="s">
        <v>216</v>
      </c>
      <c r="B32" s="579"/>
      <c r="C32" s="579"/>
      <c r="D32" s="579"/>
      <c r="E32" s="579"/>
      <c r="F32" s="579"/>
      <c r="G32" s="579"/>
      <c r="H32" s="579"/>
      <c r="I32" s="579"/>
      <c r="J32" s="579"/>
      <c r="K32" s="579"/>
      <c r="L32" s="579"/>
      <c r="M32" s="579"/>
      <c r="N32" s="579"/>
      <c r="O32" s="199">
        <f>O33+O34+O35+O36</f>
        <v>0</v>
      </c>
    </row>
    <row r="33" spans="1:15" ht="15.75" x14ac:dyDescent="0.25">
      <c r="A33" s="192" t="s">
        <v>37</v>
      </c>
      <c r="B33" s="48"/>
      <c r="C33" s="49"/>
      <c r="D33" s="50"/>
      <c r="E33" s="56"/>
      <c r="F33" s="50"/>
      <c r="G33" s="50"/>
      <c r="H33" s="50"/>
      <c r="I33" s="50"/>
      <c r="J33" s="50"/>
      <c r="K33" s="50"/>
      <c r="L33" s="50"/>
      <c r="M33" s="50"/>
      <c r="N33" s="50"/>
      <c r="O33" s="198">
        <f t="shared" ref="O33:O40" si="2">D33+F33+H33+J33+L33+N33</f>
        <v>0</v>
      </c>
    </row>
    <row r="34" spans="1:15" ht="15.75" x14ac:dyDescent="0.25">
      <c r="A34" s="192" t="s">
        <v>50</v>
      </c>
      <c r="B34" s="48"/>
      <c r="C34" s="49"/>
      <c r="D34" s="50"/>
      <c r="E34" s="56"/>
      <c r="F34" s="50"/>
      <c r="G34" s="50"/>
      <c r="H34" s="50"/>
      <c r="I34" s="50"/>
      <c r="J34" s="50"/>
      <c r="K34" s="50"/>
      <c r="L34" s="50"/>
      <c r="M34" s="50"/>
      <c r="N34" s="50"/>
      <c r="O34" s="198">
        <f t="shared" si="2"/>
        <v>0</v>
      </c>
    </row>
    <row r="35" spans="1:15" ht="15.75" x14ac:dyDescent="0.25">
      <c r="A35" s="192" t="s">
        <v>40</v>
      </c>
      <c r="B35" s="48"/>
      <c r="C35" s="49"/>
      <c r="D35" s="50"/>
      <c r="E35" s="56"/>
      <c r="F35" s="50"/>
      <c r="G35" s="50"/>
      <c r="H35" s="50"/>
      <c r="I35" s="50"/>
      <c r="J35" s="50"/>
      <c r="K35" s="50"/>
      <c r="L35" s="50"/>
      <c r="M35" s="50"/>
      <c r="N35" s="50"/>
      <c r="O35" s="198">
        <f t="shared" si="2"/>
        <v>0</v>
      </c>
    </row>
    <row r="36" spans="1:15" ht="15.75" x14ac:dyDescent="0.25">
      <c r="A36" s="192" t="s">
        <v>42</v>
      </c>
      <c r="B36" s="48"/>
      <c r="C36" s="49"/>
      <c r="D36" s="50"/>
      <c r="E36" s="56"/>
      <c r="F36" s="50"/>
      <c r="G36" s="50"/>
      <c r="H36" s="50"/>
      <c r="I36" s="50"/>
      <c r="J36" s="50"/>
      <c r="K36" s="50"/>
      <c r="L36" s="50"/>
      <c r="M36" s="50"/>
      <c r="N36" s="50"/>
      <c r="O36" s="198">
        <f t="shared" si="2"/>
        <v>0</v>
      </c>
    </row>
    <row r="37" spans="1:15" ht="15.75" x14ac:dyDescent="0.25">
      <c r="A37" s="192" t="s">
        <v>44</v>
      </c>
      <c r="B37" s="48"/>
      <c r="C37" s="49"/>
      <c r="D37" s="50"/>
      <c r="E37" s="56"/>
      <c r="F37" s="50"/>
      <c r="G37" s="50"/>
      <c r="H37" s="50"/>
      <c r="I37" s="50"/>
      <c r="J37" s="50"/>
      <c r="K37" s="50"/>
      <c r="L37" s="50"/>
      <c r="M37" s="50"/>
      <c r="N37" s="50"/>
      <c r="O37" s="198">
        <f t="shared" si="2"/>
        <v>0</v>
      </c>
    </row>
    <row r="38" spans="1:15" ht="15.75" x14ac:dyDescent="0.25">
      <c r="A38" s="192" t="s">
        <v>46</v>
      </c>
      <c r="B38" s="48"/>
      <c r="C38" s="49"/>
      <c r="D38" s="50"/>
      <c r="E38" s="56"/>
      <c r="F38" s="50"/>
      <c r="G38" s="50"/>
      <c r="H38" s="50"/>
      <c r="I38" s="50"/>
      <c r="J38" s="50"/>
      <c r="K38" s="50"/>
      <c r="L38" s="50"/>
      <c r="M38" s="50"/>
      <c r="N38" s="50"/>
      <c r="O38" s="198">
        <f t="shared" si="2"/>
        <v>0</v>
      </c>
    </row>
    <row r="39" spans="1:15" ht="15.75" x14ac:dyDescent="0.25">
      <c r="A39" s="192" t="s">
        <v>52</v>
      </c>
      <c r="B39" s="48"/>
      <c r="C39" s="49"/>
      <c r="D39" s="50"/>
      <c r="E39" s="56"/>
      <c r="F39" s="50"/>
      <c r="G39" s="50"/>
      <c r="H39" s="50"/>
      <c r="I39" s="50"/>
      <c r="J39" s="50"/>
      <c r="K39" s="50"/>
      <c r="L39" s="50"/>
      <c r="M39" s="50"/>
      <c r="N39" s="50"/>
      <c r="O39" s="198">
        <f t="shared" si="2"/>
        <v>0</v>
      </c>
    </row>
    <row r="40" spans="1:15" ht="15.75" x14ac:dyDescent="0.25">
      <c r="A40" s="192" t="s">
        <v>54</v>
      </c>
      <c r="B40" s="48"/>
      <c r="C40" s="49"/>
      <c r="D40" s="50"/>
      <c r="E40" s="56"/>
      <c r="F40" s="50"/>
      <c r="G40" s="50"/>
      <c r="H40" s="50"/>
      <c r="I40" s="50"/>
      <c r="J40" s="50"/>
      <c r="K40" s="50"/>
      <c r="L40" s="50"/>
      <c r="M40" s="50"/>
      <c r="N40" s="50"/>
      <c r="O40" s="198">
        <f t="shared" si="2"/>
        <v>0</v>
      </c>
    </row>
    <row r="41" spans="1:15" ht="15.75" x14ac:dyDescent="0.25">
      <c r="A41" s="208"/>
      <c r="B41" s="206"/>
      <c r="C41" s="207"/>
      <c r="D41" s="50"/>
      <c r="E41" s="58"/>
      <c r="F41" s="50"/>
      <c r="G41" s="58"/>
      <c r="H41" s="50"/>
      <c r="I41" s="58"/>
      <c r="J41" s="50"/>
      <c r="K41" s="58"/>
      <c r="L41" s="50"/>
      <c r="M41" s="58"/>
      <c r="N41" s="58"/>
      <c r="O41" s="58"/>
    </row>
    <row r="42" spans="1:15" ht="15.75" x14ac:dyDescent="0.25">
      <c r="A42" s="200" t="s">
        <v>215</v>
      </c>
      <c r="B42" s="579"/>
      <c r="C42" s="579"/>
      <c r="D42" s="579"/>
      <c r="E42" s="579"/>
      <c r="F42" s="579"/>
      <c r="G42" s="579"/>
      <c r="H42" s="579"/>
      <c r="I42" s="579"/>
      <c r="J42" s="579"/>
      <c r="K42" s="579"/>
      <c r="L42" s="579"/>
      <c r="M42" s="579"/>
      <c r="N42" s="579"/>
      <c r="O42" s="199">
        <f>O43+O44+O45+O46</f>
        <v>0</v>
      </c>
    </row>
    <row r="43" spans="1:15" ht="15.75" x14ac:dyDescent="0.25">
      <c r="A43" s="192" t="s">
        <v>37</v>
      </c>
      <c r="B43" s="48"/>
      <c r="C43" s="280"/>
      <c r="D43" s="281"/>
      <c r="E43" s="282"/>
      <c r="F43" s="281"/>
      <c r="G43" s="50"/>
      <c r="H43" s="50"/>
      <c r="I43" s="50"/>
      <c r="J43" s="50"/>
      <c r="K43" s="50"/>
      <c r="L43" s="50"/>
      <c r="M43" s="281"/>
      <c r="N43" s="281"/>
      <c r="O43" s="196">
        <v>0</v>
      </c>
    </row>
    <row r="44" spans="1:15" ht="15.75" x14ac:dyDescent="0.25">
      <c r="A44" s="192" t="s">
        <v>50</v>
      </c>
      <c r="B44" s="48"/>
      <c r="C44" s="49"/>
      <c r="D44" s="50"/>
      <c r="E44" s="56"/>
      <c r="F44" s="50"/>
      <c r="G44" s="50"/>
      <c r="H44" s="50"/>
      <c r="I44" s="50"/>
      <c r="J44" s="50"/>
      <c r="K44" s="50"/>
      <c r="L44" s="50"/>
      <c r="M44" s="50"/>
      <c r="N44" s="50"/>
      <c r="O44" s="196">
        <v>0</v>
      </c>
    </row>
    <row r="45" spans="1:15" ht="15.75" x14ac:dyDescent="0.25">
      <c r="A45" s="192" t="s">
        <v>40</v>
      </c>
      <c r="B45" s="48"/>
      <c r="C45" s="49"/>
      <c r="D45" s="50"/>
      <c r="E45" s="283"/>
      <c r="F45" s="50"/>
      <c r="G45" s="50"/>
      <c r="H45" s="50"/>
      <c r="I45" s="50"/>
      <c r="J45" s="50"/>
      <c r="K45" s="50"/>
      <c r="L45" s="50"/>
      <c r="M45" s="50"/>
      <c r="N45" s="50"/>
      <c r="O45" s="196">
        <v>0</v>
      </c>
    </row>
    <row r="46" spans="1:15" ht="15.75" x14ac:dyDescent="0.25">
      <c r="A46" s="192" t="s">
        <v>42</v>
      </c>
      <c r="B46" s="48"/>
      <c r="C46" s="49"/>
      <c r="D46" s="50"/>
      <c r="E46" s="56"/>
      <c r="F46" s="50"/>
      <c r="G46" s="50"/>
      <c r="H46" s="50"/>
      <c r="I46" s="50"/>
      <c r="J46" s="50"/>
      <c r="K46" s="50"/>
      <c r="L46" s="50"/>
      <c r="M46" s="50"/>
      <c r="N46" s="50"/>
      <c r="O46" s="196">
        <v>0</v>
      </c>
    </row>
    <row r="47" spans="1:15" ht="15.75" x14ac:dyDescent="0.25">
      <c r="A47" s="192" t="s">
        <v>44</v>
      </c>
      <c r="B47" s="48"/>
      <c r="C47" s="49"/>
      <c r="D47" s="50"/>
      <c r="E47" s="56"/>
      <c r="F47" s="50"/>
      <c r="G47" s="50"/>
      <c r="H47" s="50"/>
      <c r="I47" s="50"/>
      <c r="J47" s="50"/>
      <c r="K47" s="50"/>
      <c r="L47" s="50"/>
      <c r="M47" s="50"/>
      <c r="N47" s="50"/>
      <c r="O47" s="196">
        <v>0</v>
      </c>
    </row>
    <row r="48" spans="1:15" ht="15.75" x14ac:dyDescent="0.25">
      <c r="A48" s="192" t="s">
        <v>46</v>
      </c>
      <c r="B48" s="48"/>
      <c r="C48" s="49"/>
      <c r="D48" s="50"/>
      <c r="E48" s="56"/>
      <c r="F48" s="50"/>
      <c r="G48" s="50"/>
      <c r="H48" s="50"/>
      <c r="I48" s="50"/>
      <c r="J48" s="50"/>
      <c r="K48" s="50"/>
      <c r="L48" s="50"/>
      <c r="M48" s="50"/>
      <c r="N48" s="50"/>
      <c r="O48" s="196">
        <v>0</v>
      </c>
    </row>
    <row r="49" spans="1:15" ht="15.75" x14ac:dyDescent="0.25">
      <c r="A49" s="192" t="s">
        <v>52</v>
      </c>
      <c r="B49" s="48"/>
      <c r="C49" s="49"/>
      <c r="D49" s="50"/>
      <c r="E49" s="56"/>
      <c r="F49" s="50"/>
      <c r="G49" s="50"/>
      <c r="H49" s="50"/>
      <c r="I49" s="50"/>
      <c r="J49" s="50"/>
      <c r="K49" s="50"/>
      <c r="L49" s="50"/>
      <c r="M49" s="50"/>
      <c r="N49" s="50"/>
      <c r="O49" s="196">
        <v>0</v>
      </c>
    </row>
    <row r="50" spans="1:15" ht="15.75" x14ac:dyDescent="0.25">
      <c r="A50" s="192" t="s">
        <v>54</v>
      </c>
      <c r="B50" s="48"/>
      <c r="C50" s="49"/>
      <c r="D50" s="50"/>
      <c r="E50" s="56"/>
      <c r="F50" s="50"/>
      <c r="G50" s="50"/>
      <c r="H50" s="50"/>
      <c r="I50" s="50"/>
      <c r="J50" s="50"/>
      <c r="K50" s="50"/>
      <c r="L50" s="50"/>
      <c r="M50" s="50"/>
      <c r="N50" s="50"/>
      <c r="O50" s="196">
        <v>0</v>
      </c>
    </row>
    <row r="51" spans="1:15" ht="15.75" x14ac:dyDescent="0.25">
      <c r="A51" s="272"/>
      <c r="B51" s="39"/>
      <c r="C51" s="42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</row>
    <row r="52" spans="1:15" ht="15.75" x14ac:dyDescent="0.25">
      <c r="A52" s="73" t="s">
        <v>85</v>
      </c>
      <c r="B52" s="39"/>
      <c r="C52" s="42"/>
      <c r="D52" s="60"/>
      <c r="E52" s="277"/>
      <c r="F52" s="60"/>
      <c r="G52" s="43"/>
      <c r="H52" s="60"/>
      <c r="I52" s="43"/>
      <c r="J52" s="60"/>
      <c r="K52" s="43"/>
      <c r="L52" s="60"/>
      <c r="M52" s="43"/>
      <c r="N52" s="43"/>
      <c r="O52" s="43"/>
    </row>
    <row r="53" spans="1:15" ht="15.75" x14ac:dyDescent="0.25">
      <c r="A53" s="73" t="s">
        <v>86</v>
      </c>
      <c r="B53" s="39"/>
      <c r="C53" s="42"/>
      <c r="D53" s="60"/>
      <c r="E53" s="43"/>
      <c r="F53" s="60"/>
      <c r="G53" s="43"/>
      <c r="H53" s="60"/>
      <c r="I53" s="43"/>
      <c r="J53" s="60"/>
      <c r="K53" s="43"/>
      <c r="L53" s="60"/>
      <c r="M53" s="43"/>
      <c r="N53" s="43"/>
      <c r="O53" s="43"/>
    </row>
    <row r="54" spans="1:15" ht="15.75" x14ac:dyDescent="0.25">
      <c r="A54" s="73" t="s">
        <v>87</v>
      </c>
      <c r="B54" s="39"/>
      <c r="C54" s="42"/>
      <c r="D54" s="60"/>
      <c r="E54" s="43"/>
      <c r="F54" s="60"/>
      <c r="G54" s="43"/>
      <c r="H54" s="60"/>
      <c r="I54" s="43"/>
      <c r="J54" s="60"/>
      <c r="K54" s="43"/>
      <c r="L54" s="60"/>
      <c r="M54" s="43"/>
      <c r="N54" s="43"/>
      <c r="O54" s="43"/>
    </row>
  </sheetData>
  <mergeCells count="6">
    <mergeCell ref="B42:N42"/>
    <mergeCell ref="B12:N12"/>
    <mergeCell ref="A8:O8"/>
    <mergeCell ref="L10:O10"/>
    <mergeCell ref="B22:N22"/>
    <mergeCell ref="B32:N32"/>
  </mergeCells>
  <pageMargins left="0.70866141732283472" right="0.70866141732283472" top="0.78740157480314965" bottom="0.78740157480314965" header="0.51181102362204722" footer="0.51181102362204722"/>
  <pageSetup paperSize="9" scale="59" orientation="portrait" horizontalDpi="300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C000"/>
  </sheetPr>
  <dimension ref="A1:S54"/>
  <sheetViews>
    <sheetView view="pageBreakPreview" topLeftCell="A25" zoomScale="110" zoomScaleNormal="100" zoomScaleSheetLayoutView="110" zoomScalePageLayoutView="110" workbookViewId="0"/>
  </sheetViews>
  <sheetFormatPr defaultColWidth="8.7109375" defaultRowHeight="15" x14ac:dyDescent="0.25"/>
  <cols>
    <col min="1" max="1" width="8.7109375" style="178"/>
    <col min="2" max="2" width="24.42578125" bestFit="1" customWidth="1"/>
    <col min="12" max="12" width="9.42578125" customWidth="1"/>
  </cols>
  <sheetData>
    <row r="1" spans="1:19" s="123" customFormat="1" x14ac:dyDescent="0.25">
      <c r="B1" s="124"/>
      <c r="G1" s="125"/>
      <c r="H1" s="126"/>
      <c r="J1" s="127"/>
      <c r="K1" s="127"/>
      <c r="L1" s="128"/>
      <c r="M1" s="125"/>
      <c r="N1" s="129"/>
      <c r="Q1" s="130"/>
      <c r="R1" s="128"/>
      <c r="S1" s="125"/>
    </row>
    <row r="2" spans="1:19" s="123" customFormat="1" x14ac:dyDescent="0.25">
      <c r="B2" s="124"/>
      <c r="G2" s="125"/>
      <c r="H2" s="126"/>
      <c r="J2" s="127"/>
      <c r="K2" s="127"/>
      <c r="L2" s="128"/>
      <c r="M2" s="125"/>
      <c r="N2" s="129"/>
      <c r="Q2" s="130"/>
      <c r="R2" s="128"/>
      <c r="S2" s="125"/>
    </row>
    <row r="3" spans="1:19" s="123" customFormat="1" x14ac:dyDescent="0.25">
      <c r="B3" s="124"/>
      <c r="G3" s="125"/>
      <c r="H3" s="126"/>
      <c r="J3" s="127"/>
      <c r="K3" s="127"/>
      <c r="L3" s="128"/>
      <c r="M3" s="125"/>
      <c r="N3" s="129"/>
      <c r="Q3" s="130"/>
      <c r="R3" s="128"/>
      <c r="S3" s="125"/>
    </row>
    <row r="4" spans="1:19" s="123" customFormat="1" x14ac:dyDescent="0.25">
      <c r="B4" s="124"/>
      <c r="G4" s="125"/>
      <c r="H4" s="126"/>
      <c r="J4" s="127"/>
      <c r="K4" s="127"/>
      <c r="L4" s="128"/>
      <c r="M4" s="125"/>
      <c r="N4" s="129"/>
      <c r="Q4" s="130"/>
      <c r="R4" s="128"/>
      <c r="S4" s="125"/>
    </row>
    <row r="5" spans="1:19" s="123" customFormat="1" x14ac:dyDescent="0.25">
      <c r="B5" s="124"/>
      <c r="G5" s="125"/>
      <c r="H5" s="126"/>
      <c r="J5" s="127"/>
      <c r="K5" s="127"/>
      <c r="L5" s="128"/>
      <c r="M5" s="125"/>
      <c r="N5" s="129"/>
      <c r="Q5" s="130"/>
      <c r="R5" s="128"/>
      <c r="S5" s="125"/>
    </row>
    <row r="6" spans="1:19" s="123" customFormat="1" x14ac:dyDescent="0.25">
      <c r="B6" s="124"/>
      <c r="G6" s="125"/>
      <c r="H6" s="126"/>
      <c r="J6" s="127"/>
      <c r="K6" s="127"/>
      <c r="L6" s="128"/>
      <c r="M6" s="125"/>
      <c r="N6" s="129"/>
      <c r="Q6" s="130"/>
      <c r="R6" s="128"/>
      <c r="S6" s="125"/>
    </row>
    <row r="7" spans="1:19" s="123" customFormat="1" x14ac:dyDescent="0.25">
      <c r="B7" s="124"/>
      <c r="G7" s="125"/>
      <c r="H7" s="126"/>
      <c r="J7" s="127"/>
      <c r="K7" s="127"/>
      <c r="L7" s="128"/>
      <c r="M7" s="125"/>
      <c r="N7" s="129"/>
      <c r="Q7" s="130"/>
      <c r="R7" s="128"/>
      <c r="S7" s="125"/>
    </row>
    <row r="8" spans="1:19" ht="35.25" customHeight="1" x14ac:dyDescent="0.55000000000000004">
      <c r="A8" s="567" t="s">
        <v>90</v>
      </c>
      <c r="B8" s="567"/>
      <c r="C8" s="567"/>
      <c r="D8" s="567"/>
      <c r="E8" s="567"/>
      <c r="F8" s="567"/>
      <c r="G8" s="567"/>
      <c r="H8" s="567"/>
      <c r="I8" s="567"/>
      <c r="J8" s="567"/>
      <c r="K8" s="567"/>
      <c r="L8" s="567"/>
      <c r="M8" s="567"/>
      <c r="N8" s="567"/>
      <c r="O8" s="567"/>
    </row>
    <row r="9" spans="1:19" ht="15.75" x14ac:dyDescent="0.25">
      <c r="A9" s="43"/>
      <c r="B9" s="38"/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</row>
    <row r="10" spans="1:19" ht="15.75" x14ac:dyDescent="0.25">
      <c r="A10" s="40"/>
      <c r="B10" s="39"/>
      <c r="C10" s="42"/>
      <c r="D10" s="41"/>
      <c r="E10" s="43"/>
      <c r="F10" s="41"/>
      <c r="G10" s="43"/>
      <c r="H10" s="41"/>
      <c r="I10" s="43"/>
      <c r="J10" s="41"/>
      <c r="K10" s="43"/>
      <c r="L10" s="575"/>
      <c r="M10" s="575"/>
      <c r="N10" s="575"/>
      <c r="O10" s="575"/>
    </row>
    <row r="11" spans="1:19" ht="15.75" x14ac:dyDescent="0.25">
      <c r="A11" s="58" t="s">
        <v>83</v>
      </c>
      <c r="B11" s="206" t="s">
        <v>28</v>
      </c>
      <c r="C11" s="207" t="s">
        <v>30</v>
      </c>
      <c r="D11" s="58" t="s">
        <v>227</v>
      </c>
      <c r="E11" s="58" t="s">
        <v>226</v>
      </c>
      <c r="F11" s="58" t="s">
        <v>227</v>
      </c>
      <c r="G11" s="58" t="s">
        <v>31</v>
      </c>
      <c r="H11" s="58" t="s">
        <v>227</v>
      </c>
      <c r="I11" s="58" t="s">
        <v>32</v>
      </c>
      <c r="J11" s="58" t="s">
        <v>227</v>
      </c>
      <c r="K11" s="58" t="s">
        <v>33</v>
      </c>
      <c r="L11" s="58" t="s">
        <v>227</v>
      </c>
      <c r="M11" s="58" t="s">
        <v>34</v>
      </c>
      <c r="N11" s="58" t="s">
        <v>227</v>
      </c>
      <c r="O11" s="58" t="s">
        <v>36</v>
      </c>
    </row>
    <row r="12" spans="1:19" ht="15.75" x14ac:dyDescent="0.25">
      <c r="A12" s="193" t="s">
        <v>213</v>
      </c>
      <c r="B12" s="579"/>
      <c r="C12" s="579"/>
      <c r="D12" s="579"/>
      <c r="E12" s="579"/>
      <c r="F12" s="579"/>
      <c r="G12" s="579"/>
      <c r="H12" s="579"/>
      <c r="I12" s="579"/>
      <c r="J12" s="579"/>
      <c r="K12" s="579"/>
      <c r="L12" s="579"/>
      <c r="M12" s="579"/>
      <c r="N12" s="579"/>
      <c r="O12" s="199">
        <f>O13+O14+O15+O16</f>
        <v>0</v>
      </c>
    </row>
    <row r="13" spans="1:19" ht="15.75" x14ac:dyDescent="0.25">
      <c r="A13" s="192" t="s">
        <v>37</v>
      </c>
      <c r="B13" s="273"/>
      <c r="C13" s="274"/>
      <c r="D13" s="50"/>
      <c r="E13" s="275"/>
      <c r="F13" s="50"/>
      <c r="G13" s="50"/>
      <c r="H13" s="279"/>
      <c r="I13" s="50"/>
      <c r="J13" s="50"/>
      <c r="K13" s="50"/>
      <c r="L13" s="50"/>
      <c r="M13" s="210"/>
      <c r="N13" s="50"/>
      <c r="O13" s="197">
        <f t="shared" ref="O13:O20" si="0">D13+F13+H13+J13+L13+N13</f>
        <v>0</v>
      </c>
    </row>
    <row r="14" spans="1:19" ht="15.75" x14ac:dyDescent="0.25">
      <c r="A14" s="192" t="s">
        <v>50</v>
      </c>
      <c r="B14" s="273"/>
      <c r="C14" s="274"/>
      <c r="D14" s="50"/>
      <c r="E14" s="276"/>
      <c r="F14" s="50"/>
      <c r="G14" s="50"/>
      <c r="H14" s="50"/>
      <c r="I14" s="50"/>
      <c r="J14" s="50"/>
      <c r="K14" s="50"/>
      <c r="L14" s="50"/>
      <c r="M14" s="210"/>
      <c r="N14" s="50"/>
      <c r="O14" s="197">
        <f t="shared" si="0"/>
        <v>0</v>
      </c>
    </row>
    <row r="15" spans="1:19" ht="15.75" x14ac:dyDescent="0.25">
      <c r="A15" s="192" t="s">
        <v>40</v>
      </c>
      <c r="B15" s="273"/>
      <c r="C15" s="274"/>
      <c r="D15" s="50"/>
      <c r="E15" s="276"/>
      <c r="F15" s="50"/>
      <c r="G15" s="50"/>
      <c r="H15" s="50"/>
      <c r="I15" s="50"/>
      <c r="J15" s="50"/>
      <c r="K15" s="50"/>
      <c r="L15" s="50"/>
      <c r="M15" s="210"/>
      <c r="N15" s="50"/>
      <c r="O15" s="197">
        <f t="shared" si="0"/>
        <v>0</v>
      </c>
    </row>
    <row r="16" spans="1:19" ht="15.75" x14ac:dyDescent="0.25">
      <c r="A16" s="192" t="s">
        <v>42</v>
      </c>
      <c r="B16" s="273"/>
      <c r="C16" s="274"/>
      <c r="D16" s="50"/>
      <c r="E16" s="276"/>
      <c r="F16" s="50"/>
      <c r="G16" s="50"/>
      <c r="H16" s="50"/>
      <c r="I16" s="50"/>
      <c r="J16" s="50"/>
      <c r="K16" s="50"/>
      <c r="L16" s="50"/>
      <c r="M16" s="210"/>
      <c r="N16" s="50"/>
      <c r="O16" s="197">
        <f t="shared" si="0"/>
        <v>0</v>
      </c>
    </row>
    <row r="17" spans="1:15" ht="15.75" x14ac:dyDescent="0.25">
      <c r="A17" s="192" t="s">
        <v>44</v>
      </c>
      <c r="B17" s="273"/>
      <c r="C17" s="274"/>
      <c r="D17" s="50"/>
      <c r="E17" s="276"/>
      <c r="F17" s="50"/>
      <c r="G17" s="50"/>
      <c r="H17" s="50"/>
      <c r="I17" s="50"/>
      <c r="J17" s="50"/>
      <c r="K17" s="50"/>
      <c r="L17" s="50"/>
      <c r="M17" s="210"/>
      <c r="N17" s="50"/>
      <c r="O17" s="197">
        <f t="shared" si="0"/>
        <v>0</v>
      </c>
    </row>
    <row r="18" spans="1:15" ht="15.75" x14ac:dyDescent="0.25">
      <c r="A18" s="192" t="s">
        <v>46</v>
      </c>
      <c r="B18" s="273"/>
      <c r="C18" s="274"/>
      <c r="D18" s="50"/>
      <c r="E18" s="276"/>
      <c r="F18" s="50"/>
      <c r="G18" s="50"/>
      <c r="H18" s="50"/>
      <c r="I18" s="50"/>
      <c r="J18" s="50"/>
      <c r="K18" s="50"/>
      <c r="L18" s="50"/>
      <c r="M18" s="210"/>
      <c r="N18" s="50"/>
      <c r="O18" s="197">
        <f t="shared" si="0"/>
        <v>0</v>
      </c>
    </row>
    <row r="19" spans="1:15" ht="15.75" x14ac:dyDescent="0.25">
      <c r="A19" s="192" t="s">
        <v>52</v>
      </c>
      <c r="B19" s="273"/>
      <c r="C19" s="274"/>
      <c r="D19" s="50"/>
      <c r="E19" s="276"/>
      <c r="F19" s="50"/>
      <c r="G19" s="50"/>
      <c r="H19" s="50"/>
      <c r="I19" s="50"/>
      <c r="J19" s="50"/>
      <c r="K19" s="50"/>
      <c r="L19" s="50"/>
      <c r="M19" s="210"/>
      <c r="N19" s="50"/>
      <c r="O19" s="197">
        <f t="shared" si="0"/>
        <v>0</v>
      </c>
    </row>
    <row r="20" spans="1:15" ht="15.75" x14ac:dyDescent="0.25">
      <c r="A20" s="192" t="s">
        <v>54</v>
      </c>
      <c r="B20" s="273"/>
      <c r="C20" s="274"/>
      <c r="D20" s="50"/>
      <c r="E20" s="276"/>
      <c r="F20" s="50"/>
      <c r="G20" s="50"/>
      <c r="H20" s="50"/>
      <c r="I20" s="50"/>
      <c r="J20" s="50"/>
      <c r="K20" s="50"/>
      <c r="L20" s="50"/>
      <c r="M20" s="210"/>
      <c r="N20" s="50"/>
      <c r="O20" s="197">
        <f t="shared" si="0"/>
        <v>0</v>
      </c>
    </row>
    <row r="21" spans="1:15" ht="15.75" x14ac:dyDescent="0.25">
      <c r="A21" s="192"/>
      <c r="B21" s="273"/>
      <c r="C21" s="274"/>
      <c r="D21" s="210"/>
      <c r="E21" s="276"/>
      <c r="F21" s="210"/>
      <c r="G21" s="210"/>
      <c r="H21" s="210"/>
      <c r="I21" s="210"/>
      <c r="J21" s="210"/>
      <c r="K21" s="210"/>
      <c r="L21" s="210"/>
      <c r="M21" s="210"/>
      <c r="N21" s="210"/>
      <c r="O21" s="72"/>
    </row>
    <row r="22" spans="1:15" ht="15.75" x14ac:dyDescent="0.25">
      <c r="A22" s="194" t="s">
        <v>214</v>
      </c>
      <c r="B22" s="580"/>
      <c r="C22" s="580"/>
      <c r="D22" s="580"/>
      <c r="E22" s="580"/>
      <c r="F22" s="580"/>
      <c r="G22" s="580"/>
      <c r="H22" s="580"/>
      <c r="I22" s="580"/>
      <c r="J22" s="580"/>
      <c r="K22" s="580"/>
      <c r="L22" s="580"/>
      <c r="M22" s="580"/>
      <c r="N22" s="580"/>
      <c r="O22" s="199">
        <f>O23+O24+O25+O26</f>
        <v>0</v>
      </c>
    </row>
    <row r="23" spans="1:15" ht="15.75" x14ac:dyDescent="0.25">
      <c r="A23" s="192" t="s">
        <v>37</v>
      </c>
      <c r="B23" s="48"/>
      <c r="C23" s="49"/>
      <c r="D23" s="50"/>
      <c r="E23" s="56"/>
      <c r="F23" s="50"/>
      <c r="G23" s="50"/>
      <c r="H23" s="50"/>
      <c r="I23" s="50"/>
      <c r="J23" s="50"/>
      <c r="K23" s="50"/>
      <c r="L23" s="50"/>
      <c r="M23" s="50"/>
      <c r="N23" s="50"/>
      <c r="O23" s="197">
        <f t="shared" ref="O23:O30" si="1">D23+F23+H23+J23+L23+N23</f>
        <v>0</v>
      </c>
    </row>
    <row r="24" spans="1:15" ht="15.75" x14ac:dyDescent="0.25">
      <c r="A24" s="192" t="s">
        <v>50</v>
      </c>
      <c r="B24" s="48"/>
      <c r="C24" s="49"/>
      <c r="D24" s="50"/>
      <c r="E24" s="56"/>
      <c r="F24" s="50"/>
      <c r="G24" s="50"/>
      <c r="H24" s="50"/>
      <c r="I24" s="50"/>
      <c r="J24" s="50"/>
      <c r="K24" s="50"/>
      <c r="L24" s="50"/>
      <c r="M24" s="50"/>
      <c r="N24" s="50"/>
      <c r="O24" s="197">
        <f t="shared" si="1"/>
        <v>0</v>
      </c>
    </row>
    <row r="25" spans="1:15" ht="15.75" x14ac:dyDescent="0.25">
      <c r="A25" s="192" t="s">
        <v>40</v>
      </c>
      <c r="B25" s="48"/>
      <c r="C25" s="49"/>
      <c r="D25" s="50"/>
      <c r="E25" s="56"/>
      <c r="F25" s="50"/>
      <c r="G25" s="50"/>
      <c r="H25" s="50"/>
      <c r="I25" s="50"/>
      <c r="J25" s="50"/>
      <c r="K25" s="50"/>
      <c r="L25" s="50"/>
      <c r="M25" s="50"/>
      <c r="N25" s="50"/>
      <c r="O25" s="197">
        <f t="shared" si="1"/>
        <v>0</v>
      </c>
    </row>
    <row r="26" spans="1:15" ht="15.75" x14ac:dyDescent="0.25">
      <c r="A26" s="192" t="s">
        <v>42</v>
      </c>
      <c r="B26" s="48"/>
      <c r="C26" s="49"/>
      <c r="D26" s="50"/>
      <c r="E26" s="56"/>
      <c r="F26" s="50"/>
      <c r="G26" s="50"/>
      <c r="H26" s="50"/>
      <c r="I26" s="50"/>
      <c r="J26" s="50"/>
      <c r="K26" s="50"/>
      <c r="L26" s="50"/>
      <c r="M26" s="50"/>
      <c r="N26" s="50"/>
      <c r="O26" s="197">
        <f t="shared" si="1"/>
        <v>0</v>
      </c>
    </row>
    <row r="27" spans="1:15" ht="15.75" x14ac:dyDescent="0.25">
      <c r="A27" s="192" t="s">
        <v>44</v>
      </c>
      <c r="B27" s="48"/>
      <c r="C27" s="49"/>
      <c r="D27" s="50"/>
      <c r="E27" s="56"/>
      <c r="F27" s="50"/>
      <c r="G27" s="50"/>
      <c r="H27" s="50"/>
      <c r="I27" s="50"/>
      <c r="J27" s="50"/>
      <c r="K27" s="50"/>
      <c r="L27" s="50"/>
      <c r="M27" s="50"/>
      <c r="N27" s="50"/>
      <c r="O27" s="197">
        <f t="shared" si="1"/>
        <v>0</v>
      </c>
    </row>
    <row r="28" spans="1:15" ht="15.75" x14ac:dyDescent="0.25">
      <c r="A28" s="192" t="s">
        <v>46</v>
      </c>
      <c r="B28" s="48"/>
      <c r="C28" s="49"/>
      <c r="D28" s="50"/>
      <c r="E28" s="56"/>
      <c r="F28" s="50"/>
      <c r="G28" s="50"/>
      <c r="H28" s="50"/>
      <c r="I28" s="50"/>
      <c r="J28" s="50"/>
      <c r="K28" s="50"/>
      <c r="L28" s="50"/>
      <c r="M28" s="50"/>
      <c r="N28" s="50"/>
      <c r="O28" s="197">
        <f t="shared" si="1"/>
        <v>0</v>
      </c>
    </row>
    <row r="29" spans="1:15" ht="15.75" x14ac:dyDescent="0.25">
      <c r="A29" s="192" t="s">
        <v>52</v>
      </c>
      <c r="B29" s="48"/>
      <c r="C29" s="49"/>
      <c r="D29" s="50"/>
      <c r="E29" s="56"/>
      <c r="F29" s="50"/>
      <c r="G29" s="50"/>
      <c r="H29" s="50"/>
      <c r="I29" s="50"/>
      <c r="J29" s="50"/>
      <c r="K29" s="50"/>
      <c r="L29" s="50"/>
      <c r="M29" s="50"/>
      <c r="N29" s="50"/>
      <c r="O29" s="197">
        <f t="shared" si="1"/>
        <v>0</v>
      </c>
    </row>
    <row r="30" spans="1:15" ht="15.75" x14ac:dyDescent="0.25">
      <c r="A30" s="192" t="s">
        <v>54</v>
      </c>
      <c r="B30" s="48"/>
      <c r="C30" s="49"/>
      <c r="D30" s="50"/>
      <c r="E30" s="56"/>
      <c r="F30" s="50"/>
      <c r="G30" s="50"/>
      <c r="H30" s="50"/>
      <c r="I30" s="50"/>
      <c r="J30" s="50"/>
      <c r="K30" s="50"/>
      <c r="L30" s="50"/>
      <c r="M30" s="50"/>
      <c r="N30" s="50"/>
      <c r="O30" s="197">
        <f t="shared" si="1"/>
        <v>0</v>
      </c>
    </row>
    <row r="31" spans="1:15" ht="15.75" x14ac:dyDescent="0.25">
      <c r="A31" s="192"/>
      <c r="B31" s="206"/>
      <c r="C31" s="207"/>
      <c r="D31" s="50"/>
      <c r="E31" s="58"/>
      <c r="F31" s="50"/>
      <c r="G31" s="50"/>
      <c r="H31" s="50"/>
      <c r="I31" s="50"/>
      <c r="J31" s="50"/>
      <c r="K31" s="50"/>
      <c r="L31" s="50"/>
      <c r="M31" s="58"/>
      <c r="N31" s="58"/>
      <c r="O31" s="58"/>
    </row>
    <row r="32" spans="1:15" ht="15.75" x14ac:dyDescent="0.25">
      <c r="A32" s="195" t="s">
        <v>216</v>
      </c>
      <c r="B32" s="579"/>
      <c r="C32" s="579"/>
      <c r="D32" s="579"/>
      <c r="E32" s="579"/>
      <c r="F32" s="579"/>
      <c r="G32" s="579"/>
      <c r="H32" s="579"/>
      <c r="I32" s="579"/>
      <c r="J32" s="579"/>
      <c r="K32" s="579"/>
      <c r="L32" s="579"/>
      <c r="M32" s="579"/>
      <c r="N32" s="579"/>
      <c r="O32" s="199">
        <f>O33+O34+O35+O36</f>
        <v>0</v>
      </c>
    </row>
    <row r="33" spans="1:15" ht="15.75" x14ac:dyDescent="0.25">
      <c r="A33" s="192" t="s">
        <v>37</v>
      </c>
      <c r="B33" s="48"/>
      <c r="C33" s="49"/>
      <c r="D33" s="50"/>
      <c r="E33" s="56"/>
      <c r="F33" s="50"/>
      <c r="G33" s="50"/>
      <c r="H33" s="50"/>
      <c r="I33" s="50"/>
      <c r="J33" s="50"/>
      <c r="K33" s="50"/>
      <c r="L33" s="50"/>
      <c r="M33" s="50"/>
      <c r="N33" s="50"/>
      <c r="O33" s="198">
        <f t="shared" ref="O33:O40" si="2">D33+F33+H33+J33+L33+N33</f>
        <v>0</v>
      </c>
    </row>
    <row r="34" spans="1:15" ht="15.75" x14ac:dyDescent="0.25">
      <c r="A34" s="192" t="s">
        <v>50</v>
      </c>
      <c r="B34" s="48"/>
      <c r="C34" s="49"/>
      <c r="D34" s="50"/>
      <c r="E34" s="56"/>
      <c r="F34" s="50"/>
      <c r="G34" s="50"/>
      <c r="H34" s="50"/>
      <c r="I34" s="50"/>
      <c r="J34" s="50"/>
      <c r="K34" s="50"/>
      <c r="L34" s="50"/>
      <c r="M34" s="50"/>
      <c r="N34" s="50"/>
      <c r="O34" s="198">
        <f t="shared" si="2"/>
        <v>0</v>
      </c>
    </row>
    <row r="35" spans="1:15" ht="15.75" x14ac:dyDescent="0.25">
      <c r="A35" s="192" t="s">
        <v>40</v>
      </c>
      <c r="B35" s="48"/>
      <c r="C35" s="49"/>
      <c r="D35" s="50"/>
      <c r="E35" s="56"/>
      <c r="F35" s="50"/>
      <c r="G35" s="50"/>
      <c r="H35" s="50"/>
      <c r="I35" s="50"/>
      <c r="J35" s="50"/>
      <c r="K35" s="50"/>
      <c r="L35" s="50"/>
      <c r="M35" s="50"/>
      <c r="N35" s="50"/>
      <c r="O35" s="198">
        <f t="shared" si="2"/>
        <v>0</v>
      </c>
    </row>
    <row r="36" spans="1:15" ht="15.75" x14ac:dyDescent="0.25">
      <c r="A36" s="192" t="s">
        <v>42</v>
      </c>
      <c r="B36" s="48"/>
      <c r="C36" s="49"/>
      <c r="D36" s="50"/>
      <c r="E36" s="56"/>
      <c r="F36" s="50"/>
      <c r="G36" s="50"/>
      <c r="H36" s="50"/>
      <c r="I36" s="50"/>
      <c r="J36" s="50"/>
      <c r="K36" s="50"/>
      <c r="L36" s="50"/>
      <c r="M36" s="50"/>
      <c r="N36" s="50"/>
      <c r="O36" s="198">
        <f t="shared" si="2"/>
        <v>0</v>
      </c>
    </row>
    <row r="37" spans="1:15" ht="15.75" x14ac:dyDescent="0.25">
      <c r="A37" s="192" t="s">
        <v>44</v>
      </c>
      <c r="B37" s="48"/>
      <c r="C37" s="49"/>
      <c r="D37" s="50"/>
      <c r="E37" s="56"/>
      <c r="F37" s="50"/>
      <c r="G37" s="50"/>
      <c r="H37" s="50"/>
      <c r="I37" s="50"/>
      <c r="J37" s="50"/>
      <c r="K37" s="50"/>
      <c r="L37" s="50"/>
      <c r="M37" s="50"/>
      <c r="N37" s="50"/>
      <c r="O37" s="198">
        <f t="shared" si="2"/>
        <v>0</v>
      </c>
    </row>
    <row r="38" spans="1:15" ht="15.75" x14ac:dyDescent="0.25">
      <c r="A38" s="192" t="s">
        <v>46</v>
      </c>
      <c r="B38" s="48"/>
      <c r="C38" s="49"/>
      <c r="D38" s="50"/>
      <c r="E38" s="56"/>
      <c r="F38" s="50"/>
      <c r="G38" s="50"/>
      <c r="H38" s="50"/>
      <c r="I38" s="50"/>
      <c r="J38" s="50"/>
      <c r="K38" s="50"/>
      <c r="L38" s="50"/>
      <c r="M38" s="50"/>
      <c r="N38" s="50"/>
      <c r="O38" s="198">
        <f t="shared" si="2"/>
        <v>0</v>
      </c>
    </row>
    <row r="39" spans="1:15" ht="15.75" x14ac:dyDescent="0.25">
      <c r="A39" s="192" t="s">
        <v>52</v>
      </c>
      <c r="B39" s="48"/>
      <c r="C39" s="49"/>
      <c r="D39" s="50"/>
      <c r="E39" s="56"/>
      <c r="F39" s="50"/>
      <c r="G39" s="50"/>
      <c r="H39" s="50"/>
      <c r="I39" s="50"/>
      <c r="J39" s="50"/>
      <c r="K39" s="50"/>
      <c r="L39" s="50"/>
      <c r="M39" s="50"/>
      <c r="N39" s="50"/>
      <c r="O39" s="198">
        <f t="shared" si="2"/>
        <v>0</v>
      </c>
    </row>
    <row r="40" spans="1:15" ht="15.75" x14ac:dyDescent="0.25">
      <c r="A40" s="192" t="s">
        <v>54</v>
      </c>
      <c r="B40" s="48"/>
      <c r="C40" s="49"/>
      <c r="D40" s="50"/>
      <c r="E40" s="56"/>
      <c r="F40" s="50"/>
      <c r="G40" s="50"/>
      <c r="H40" s="50"/>
      <c r="I40" s="50"/>
      <c r="J40" s="50"/>
      <c r="K40" s="50"/>
      <c r="L40" s="50"/>
      <c r="M40" s="50"/>
      <c r="N40" s="50"/>
      <c r="O40" s="198">
        <f t="shared" si="2"/>
        <v>0</v>
      </c>
    </row>
    <row r="41" spans="1:15" ht="15.75" x14ac:dyDescent="0.25">
      <c r="A41" s="208"/>
      <c r="B41" s="206"/>
      <c r="C41" s="207"/>
      <c r="D41" s="50"/>
      <c r="E41" s="58"/>
      <c r="F41" s="50"/>
      <c r="G41" s="58"/>
      <c r="H41" s="50"/>
      <c r="I41" s="58"/>
      <c r="J41" s="50"/>
      <c r="K41" s="58"/>
      <c r="L41" s="50"/>
      <c r="M41" s="58"/>
      <c r="N41" s="58"/>
      <c r="O41" s="58"/>
    </row>
    <row r="42" spans="1:15" ht="15.75" x14ac:dyDescent="0.25">
      <c r="A42" s="200" t="s">
        <v>215</v>
      </c>
      <c r="B42" s="579"/>
      <c r="C42" s="579"/>
      <c r="D42" s="579"/>
      <c r="E42" s="579"/>
      <c r="F42" s="579"/>
      <c r="G42" s="579"/>
      <c r="H42" s="579"/>
      <c r="I42" s="579"/>
      <c r="J42" s="579"/>
      <c r="K42" s="579"/>
      <c r="L42" s="579"/>
      <c r="M42" s="579"/>
      <c r="N42" s="579"/>
      <c r="O42" s="199">
        <f>O43+O44+O45+O46</f>
        <v>0</v>
      </c>
    </row>
    <row r="43" spans="1:15" ht="15.75" x14ac:dyDescent="0.25">
      <c r="A43" s="192" t="s">
        <v>37</v>
      </c>
      <c r="B43" s="48"/>
      <c r="C43" s="280"/>
      <c r="D43" s="281"/>
      <c r="E43" s="282"/>
      <c r="F43" s="281"/>
      <c r="G43" s="50"/>
      <c r="H43" s="50"/>
      <c r="I43" s="50"/>
      <c r="J43" s="50"/>
      <c r="K43" s="50"/>
      <c r="L43" s="50"/>
      <c r="M43" s="281"/>
      <c r="N43" s="281"/>
      <c r="O43" s="196">
        <v>0</v>
      </c>
    </row>
    <row r="44" spans="1:15" ht="15.75" x14ac:dyDescent="0.25">
      <c r="A44" s="192" t="s">
        <v>50</v>
      </c>
      <c r="B44" s="48"/>
      <c r="C44" s="49"/>
      <c r="D44" s="50"/>
      <c r="E44" s="56"/>
      <c r="F44" s="50"/>
      <c r="G44" s="50"/>
      <c r="H44" s="50"/>
      <c r="I44" s="50"/>
      <c r="J44" s="50"/>
      <c r="K44" s="50"/>
      <c r="L44" s="50"/>
      <c r="M44" s="50"/>
      <c r="N44" s="50"/>
      <c r="O44" s="196">
        <v>0</v>
      </c>
    </row>
    <row r="45" spans="1:15" ht="15.75" x14ac:dyDescent="0.25">
      <c r="A45" s="192" t="s">
        <v>40</v>
      </c>
      <c r="B45" s="48"/>
      <c r="C45" s="49"/>
      <c r="D45" s="50"/>
      <c r="E45" s="283"/>
      <c r="F45" s="50"/>
      <c r="G45" s="50"/>
      <c r="H45" s="50"/>
      <c r="I45" s="50"/>
      <c r="J45" s="50"/>
      <c r="K45" s="50"/>
      <c r="L45" s="50"/>
      <c r="M45" s="50"/>
      <c r="N45" s="50"/>
      <c r="O45" s="196">
        <v>0</v>
      </c>
    </row>
    <row r="46" spans="1:15" ht="15.75" x14ac:dyDescent="0.25">
      <c r="A46" s="192" t="s">
        <v>42</v>
      </c>
      <c r="B46" s="48"/>
      <c r="C46" s="49"/>
      <c r="D46" s="50"/>
      <c r="E46" s="56"/>
      <c r="F46" s="50"/>
      <c r="G46" s="50"/>
      <c r="H46" s="50"/>
      <c r="I46" s="50"/>
      <c r="J46" s="50"/>
      <c r="K46" s="50"/>
      <c r="L46" s="50"/>
      <c r="M46" s="50"/>
      <c r="N46" s="50"/>
      <c r="O46" s="196">
        <v>0</v>
      </c>
    </row>
    <row r="47" spans="1:15" ht="15.75" x14ac:dyDescent="0.25">
      <c r="A47" s="192" t="s">
        <v>44</v>
      </c>
      <c r="B47" s="48"/>
      <c r="C47" s="49"/>
      <c r="D47" s="50"/>
      <c r="E47" s="56"/>
      <c r="F47" s="50"/>
      <c r="G47" s="50"/>
      <c r="H47" s="50"/>
      <c r="I47" s="50"/>
      <c r="J47" s="50"/>
      <c r="K47" s="50"/>
      <c r="L47" s="50"/>
      <c r="M47" s="50"/>
      <c r="N47" s="50"/>
      <c r="O47" s="196">
        <v>0</v>
      </c>
    </row>
    <row r="48" spans="1:15" ht="15.75" x14ac:dyDescent="0.25">
      <c r="A48" s="192" t="s">
        <v>46</v>
      </c>
      <c r="B48" s="48"/>
      <c r="C48" s="49"/>
      <c r="D48" s="50"/>
      <c r="E48" s="56"/>
      <c r="F48" s="50"/>
      <c r="G48" s="50"/>
      <c r="H48" s="50"/>
      <c r="I48" s="50"/>
      <c r="J48" s="50"/>
      <c r="K48" s="50"/>
      <c r="L48" s="50"/>
      <c r="M48" s="50"/>
      <c r="N48" s="50"/>
      <c r="O48" s="196">
        <v>0</v>
      </c>
    </row>
    <row r="49" spans="1:15" ht="15.75" x14ac:dyDescent="0.25">
      <c r="A49" s="192" t="s">
        <v>52</v>
      </c>
      <c r="B49" s="48"/>
      <c r="C49" s="49"/>
      <c r="D49" s="50"/>
      <c r="E49" s="56"/>
      <c r="F49" s="50"/>
      <c r="G49" s="50"/>
      <c r="H49" s="50"/>
      <c r="I49" s="50"/>
      <c r="J49" s="50"/>
      <c r="K49" s="50"/>
      <c r="L49" s="50"/>
      <c r="M49" s="50"/>
      <c r="N49" s="50"/>
      <c r="O49" s="196">
        <v>0</v>
      </c>
    </row>
    <row r="50" spans="1:15" ht="15.75" x14ac:dyDescent="0.25">
      <c r="A50" s="192" t="s">
        <v>54</v>
      </c>
      <c r="B50" s="48"/>
      <c r="C50" s="49"/>
      <c r="D50" s="50"/>
      <c r="E50" s="56"/>
      <c r="F50" s="50"/>
      <c r="G50" s="50"/>
      <c r="H50" s="50"/>
      <c r="I50" s="50"/>
      <c r="J50" s="50"/>
      <c r="K50" s="50"/>
      <c r="L50" s="50"/>
      <c r="M50" s="50"/>
      <c r="N50" s="50"/>
      <c r="O50" s="196">
        <v>0</v>
      </c>
    </row>
    <row r="51" spans="1:15" ht="15.75" x14ac:dyDescent="0.25">
      <c r="A51" s="272"/>
      <c r="B51" s="39"/>
      <c r="C51" s="42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</row>
    <row r="52" spans="1:15" ht="15.75" x14ac:dyDescent="0.25">
      <c r="A52" s="73" t="s">
        <v>85</v>
      </c>
      <c r="B52" s="39"/>
      <c r="C52" s="42"/>
      <c r="D52" s="60"/>
      <c r="E52" s="277"/>
      <c r="F52" s="60"/>
      <c r="G52" s="43"/>
      <c r="H52" s="60"/>
      <c r="I52" s="43"/>
      <c r="J52" s="60"/>
      <c r="K52" s="43"/>
      <c r="L52" s="60"/>
      <c r="M52" s="43"/>
      <c r="N52" s="43"/>
      <c r="O52" s="43"/>
    </row>
    <row r="53" spans="1:15" ht="15.75" x14ac:dyDescent="0.25">
      <c r="A53" s="73" t="s">
        <v>86</v>
      </c>
      <c r="B53" s="39"/>
      <c r="C53" s="42"/>
      <c r="D53" s="60"/>
      <c r="E53" s="43"/>
      <c r="F53" s="60"/>
      <c r="G53" s="43"/>
      <c r="H53" s="60"/>
      <c r="I53" s="43"/>
      <c r="J53" s="60"/>
      <c r="K53" s="43"/>
      <c r="L53" s="60"/>
      <c r="M53" s="43"/>
      <c r="N53" s="43"/>
      <c r="O53" s="43"/>
    </row>
    <row r="54" spans="1:15" ht="15.75" x14ac:dyDescent="0.25">
      <c r="A54" s="73" t="s">
        <v>87</v>
      </c>
      <c r="B54" s="39"/>
      <c r="C54" s="42"/>
      <c r="D54" s="60"/>
      <c r="E54" s="43"/>
      <c r="F54" s="60"/>
      <c r="G54" s="43"/>
      <c r="H54" s="60"/>
      <c r="I54" s="43"/>
      <c r="J54" s="60"/>
      <c r="K54" s="43"/>
      <c r="L54" s="60"/>
      <c r="M54" s="43"/>
      <c r="N54" s="43"/>
      <c r="O54" s="43"/>
    </row>
  </sheetData>
  <mergeCells count="6">
    <mergeCell ref="B42:N42"/>
    <mergeCell ref="A8:O8"/>
    <mergeCell ref="L10:O10"/>
    <mergeCell ref="B12:N12"/>
    <mergeCell ref="B22:N22"/>
    <mergeCell ref="B32:N32"/>
  </mergeCells>
  <pageMargins left="0.70866141732283472" right="0.70866141732283472" top="0.78740157480314965" bottom="0.78740157480314965" header="0.51181102362204722" footer="0.51181102362204722"/>
  <pageSetup paperSize="9" scale="59" orientation="portrait" horizontalDpi="300" verticalDpi="3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0000"/>
    <pageSetUpPr fitToPage="1"/>
  </sheetPr>
  <dimension ref="A1:IJ48"/>
  <sheetViews>
    <sheetView view="pageBreakPreview" zoomScale="110" zoomScaleNormal="100" zoomScalePageLayoutView="110" workbookViewId="0">
      <selection activeCell="B29" sqref="B29:V29"/>
    </sheetView>
  </sheetViews>
  <sheetFormatPr defaultColWidth="1.7109375" defaultRowHeight="20.25" x14ac:dyDescent="0.3"/>
  <cols>
    <col min="1" max="1" width="4.7109375" style="434" customWidth="1"/>
    <col min="2" max="2" width="42.140625" style="434" customWidth="1"/>
    <col min="3" max="3" width="9.7109375" style="434" hidden="1" customWidth="1"/>
    <col min="4" max="4" width="5.7109375" style="435" customWidth="1"/>
    <col min="5" max="5" width="1.7109375" style="434"/>
    <col min="6" max="6" width="5.7109375" style="436" customWidth="1"/>
    <col min="7" max="7" width="5.7109375" style="435" customWidth="1"/>
    <col min="8" max="8" width="1.7109375" style="434"/>
    <col min="9" max="9" width="5.7109375" style="436" customWidth="1"/>
    <col min="10" max="10" width="5.7109375" style="437" customWidth="1"/>
    <col min="11" max="11" width="1.7109375" style="434"/>
    <col min="12" max="12" width="5.7109375" style="436" customWidth="1"/>
    <col min="13" max="13" width="5.7109375" style="437" customWidth="1"/>
    <col min="14" max="14" width="1.7109375" style="434"/>
    <col min="15" max="15" width="5.7109375" style="436" customWidth="1"/>
    <col min="16" max="16" width="8.7109375" style="437" customWidth="1"/>
    <col min="17" max="17" width="8.7109375" style="435" customWidth="1"/>
    <col min="18" max="18" width="8.85546875" style="437" customWidth="1"/>
    <col min="19" max="19" width="8.85546875" style="435" customWidth="1"/>
    <col min="20" max="20" width="5.28515625" style="434" customWidth="1"/>
    <col min="21" max="21" width="13.7109375" style="434" customWidth="1"/>
    <col min="22" max="22" width="10" style="434" customWidth="1"/>
    <col min="23" max="23" width="7" style="434" customWidth="1"/>
    <col min="24" max="241" width="9.140625" style="438" customWidth="1"/>
    <col min="242" max="242" width="2.7109375" style="438" customWidth="1"/>
    <col min="243" max="243" width="17.5703125" style="438" customWidth="1"/>
    <col min="244" max="244" width="11.5703125" style="438" hidden="1" customWidth="1"/>
    <col min="245" max="16384" width="1.7109375" style="438"/>
  </cols>
  <sheetData>
    <row r="1" spans="1:244" s="477" customFormat="1" ht="15" x14ac:dyDescent="0.25">
      <c r="B1" s="478"/>
      <c r="G1" s="479"/>
      <c r="H1" s="480"/>
      <c r="J1" s="481"/>
      <c r="K1" s="481"/>
      <c r="L1" s="482"/>
      <c r="M1" s="479"/>
      <c r="N1" s="483"/>
      <c r="Q1" s="484"/>
      <c r="R1" s="482"/>
      <c r="S1" s="479"/>
    </row>
    <row r="2" spans="1:244" s="477" customFormat="1" ht="15" x14ac:dyDescent="0.25">
      <c r="B2" s="478"/>
      <c r="G2" s="479"/>
      <c r="H2" s="480"/>
      <c r="J2" s="481"/>
      <c r="K2" s="481"/>
      <c r="L2" s="482"/>
      <c r="M2" s="479"/>
      <c r="N2" s="483"/>
      <c r="Q2" s="484"/>
      <c r="R2" s="482"/>
      <c r="S2" s="479"/>
    </row>
    <row r="3" spans="1:244" s="477" customFormat="1" ht="15" x14ac:dyDescent="0.25">
      <c r="B3" s="478"/>
      <c r="G3" s="479"/>
      <c r="H3" s="480"/>
      <c r="J3" s="481"/>
      <c r="K3" s="481"/>
      <c r="L3" s="482"/>
      <c r="M3" s="479"/>
      <c r="N3" s="483"/>
      <c r="Q3" s="484"/>
      <c r="R3" s="482"/>
      <c r="S3" s="479"/>
    </row>
    <row r="4" spans="1:244" s="477" customFormat="1" ht="15" x14ac:dyDescent="0.25">
      <c r="B4" s="478"/>
      <c r="G4" s="479"/>
      <c r="H4" s="480"/>
      <c r="J4" s="481"/>
      <c r="K4" s="481"/>
      <c r="L4" s="482"/>
      <c r="M4" s="479"/>
      <c r="N4" s="483"/>
      <c r="Q4" s="484"/>
      <c r="R4" s="482"/>
      <c r="S4" s="479"/>
    </row>
    <row r="5" spans="1:244" s="477" customFormat="1" ht="15" x14ac:dyDescent="0.25">
      <c r="B5" s="478"/>
      <c r="G5" s="479"/>
      <c r="H5" s="480"/>
      <c r="J5" s="481"/>
      <c r="K5" s="481"/>
      <c r="L5" s="482"/>
      <c r="M5" s="479"/>
      <c r="N5" s="483"/>
      <c r="Q5" s="484"/>
      <c r="R5" s="482"/>
      <c r="S5" s="479"/>
    </row>
    <row r="6" spans="1:244" s="477" customFormat="1" ht="15" x14ac:dyDescent="0.25">
      <c r="B6" s="478"/>
      <c r="G6" s="479"/>
      <c r="H6" s="480"/>
      <c r="J6" s="481"/>
      <c r="K6" s="481"/>
      <c r="L6" s="482"/>
      <c r="M6" s="479"/>
      <c r="N6" s="483"/>
      <c r="Q6" s="484"/>
      <c r="R6" s="482"/>
      <c r="S6" s="479"/>
    </row>
    <row r="7" spans="1:244" s="477" customFormat="1" ht="15" x14ac:dyDescent="0.25">
      <c r="B7" s="478"/>
      <c r="G7" s="479"/>
      <c r="H7" s="480"/>
      <c r="J7" s="481"/>
      <c r="K7" s="481"/>
      <c r="L7" s="482"/>
      <c r="M7" s="479"/>
      <c r="N7" s="483"/>
      <c r="Q7" s="484"/>
      <c r="R7" s="482"/>
      <c r="S7" s="479"/>
    </row>
    <row r="8" spans="1:244" s="477" customFormat="1" ht="15" x14ac:dyDescent="0.25">
      <c r="B8" s="478"/>
      <c r="G8" s="479"/>
      <c r="H8" s="480"/>
      <c r="J8" s="481"/>
      <c r="K8" s="481"/>
      <c r="L8" s="482"/>
      <c r="M8" s="479"/>
      <c r="N8" s="483"/>
      <c r="Q8" s="484"/>
      <c r="R8" s="482"/>
      <c r="S8" s="479"/>
    </row>
    <row r="9" spans="1:244" s="440" customFormat="1" ht="36" x14ac:dyDescent="0.35">
      <c r="A9" s="588" t="s">
        <v>91</v>
      </c>
      <c r="B9" s="588"/>
      <c r="C9" s="588"/>
      <c r="D9" s="588"/>
      <c r="E9" s="588"/>
      <c r="F9" s="588"/>
      <c r="G9" s="588"/>
      <c r="H9" s="588"/>
      <c r="I9" s="588"/>
      <c r="J9" s="588"/>
      <c r="K9" s="588"/>
      <c r="L9" s="588"/>
      <c r="M9" s="588"/>
      <c r="N9" s="588"/>
      <c r="O9" s="588"/>
      <c r="P9" s="588"/>
      <c r="Q9" s="588"/>
      <c r="R9" s="588"/>
      <c r="S9" s="588"/>
      <c r="T9" s="588"/>
      <c r="U9" s="588"/>
      <c r="V9" s="588"/>
      <c r="W9" s="439"/>
    </row>
    <row r="10" spans="1:244" s="440" customFormat="1" ht="21" x14ac:dyDescent="0.35">
      <c r="A10" s="439"/>
      <c r="B10" s="439"/>
      <c r="C10" s="439"/>
      <c r="D10" s="441"/>
      <c r="E10" s="439"/>
      <c r="F10" s="442"/>
      <c r="G10" s="441"/>
      <c r="H10" s="439"/>
      <c r="I10" s="442"/>
      <c r="J10" s="443"/>
      <c r="K10" s="439"/>
      <c r="L10" s="442"/>
      <c r="M10" s="443"/>
      <c r="N10" s="439"/>
      <c r="O10" s="442"/>
      <c r="P10" s="444"/>
      <c r="Q10" s="441"/>
      <c r="R10" s="443"/>
      <c r="S10" s="441"/>
      <c r="T10" s="439"/>
      <c r="U10" s="439"/>
      <c r="V10" s="439"/>
      <c r="W10" s="439"/>
    </row>
    <row r="11" spans="1:244" s="440" customFormat="1" ht="21" x14ac:dyDescent="0.35">
      <c r="A11" s="445"/>
      <c r="B11" s="446" t="s">
        <v>92</v>
      </c>
      <c r="C11" s="447" t="s">
        <v>93</v>
      </c>
      <c r="D11" s="589" t="s">
        <v>20</v>
      </c>
      <c r="E11" s="589"/>
      <c r="F11" s="589"/>
      <c r="G11" s="589" t="s">
        <v>24</v>
      </c>
      <c r="H11" s="589"/>
      <c r="I11" s="589"/>
      <c r="J11" s="589" t="s">
        <v>20</v>
      </c>
      <c r="K11" s="589"/>
      <c r="L11" s="589"/>
      <c r="M11" s="589" t="s">
        <v>522</v>
      </c>
      <c r="N11" s="589"/>
      <c r="O11" s="589"/>
      <c r="P11" s="448" t="s">
        <v>94</v>
      </c>
      <c r="Q11" s="449" t="s">
        <v>95</v>
      </c>
      <c r="R11" s="590" t="s">
        <v>96</v>
      </c>
      <c r="S11" s="590"/>
      <c r="T11" s="590" t="s">
        <v>97</v>
      </c>
      <c r="U11" s="590"/>
      <c r="V11" s="450" t="s">
        <v>12</v>
      </c>
      <c r="W11" s="441"/>
      <c r="X11" s="451"/>
      <c r="Y11" s="451"/>
      <c r="Z11" s="451"/>
      <c r="AA11" s="439"/>
      <c r="AB11" s="439"/>
      <c r="AC11" s="439"/>
      <c r="AD11" s="439"/>
      <c r="AE11" s="439"/>
      <c r="AF11" s="439"/>
      <c r="AG11" s="439"/>
      <c r="AH11" s="439"/>
      <c r="AI11" s="439"/>
      <c r="AJ11" s="439"/>
      <c r="AK11" s="439"/>
      <c r="AL11" s="439"/>
      <c r="AM11" s="439"/>
      <c r="AN11" s="439"/>
      <c r="AO11" s="439"/>
      <c r="AP11" s="439"/>
      <c r="AQ11" s="439"/>
      <c r="AR11" s="439"/>
      <c r="AS11" s="439"/>
      <c r="AT11" s="439"/>
      <c r="AU11" s="439"/>
      <c r="AV11" s="439"/>
      <c r="AW11" s="439"/>
      <c r="AX11" s="439"/>
      <c r="AY11" s="439"/>
      <c r="AZ11" s="439"/>
      <c r="BA11" s="439"/>
      <c r="BB11" s="439"/>
      <c r="BC11" s="439"/>
      <c r="BD11" s="439"/>
      <c r="BE11" s="439"/>
      <c r="BF11" s="439"/>
      <c r="BG11" s="439"/>
      <c r="BH11" s="439"/>
      <c r="BI11" s="439"/>
      <c r="BJ11" s="439"/>
      <c r="BK11" s="439"/>
      <c r="BL11" s="439"/>
      <c r="BM11" s="439"/>
      <c r="BN11" s="439"/>
      <c r="BO11" s="439"/>
      <c r="BP11" s="439"/>
      <c r="BQ11" s="439"/>
      <c r="BR11" s="439"/>
      <c r="BS11" s="439"/>
      <c r="BT11" s="439"/>
      <c r="BU11" s="439"/>
      <c r="BV11" s="439"/>
      <c r="BW11" s="439"/>
      <c r="BX11" s="439"/>
      <c r="BY11" s="439"/>
      <c r="BZ11" s="439"/>
      <c r="CA11" s="439"/>
      <c r="CB11" s="439"/>
      <c r="CC11" s="439"/>
      <c r="CD11" s="439"/>
      <c r="CE11" s="439"/>
      <c r="CF11" s="439"/>
      <c r="CG11" s="439"/>
      <c r="CH11" s="439"/>
      <c r="CI11" s="439"/>
      <c r="CJ11" s="439"/>
      <c r="CK11" s="439"/>
      <c r="CL11" s="439"/>
      <c r="CM11" s="439"/>
      <c r="CN11" s="439"/>
      <c r="CO11" s="439"/>
      <c r="CP11" s="439"/>
      <c r="CQ11" s="439"/>
      <c r="CR11" s="439"/>
      <c r="CS11" s="439"/>
      <c r="CT11" s="439"/>
      <c r="CU11" s="439"/>
      <c r="CV11" s="439"/>
      <c r="CW11" s="439"/>
      <c r="CX11" s="439"/>
      <c r="CY11" s="439"/>
      <c r="CZ11" s="439"/>
      <c r="DA11" s="439"/>
      <c r="DB11" s="439"/>
      <c r="DC11" s="439"/>
      <c r="DD11" s="439"/>
      <c r="DE11" s="439"/>
      <c r="DF11" s="439"/>
      <c r="DG11" s="439"/>
      <c r="DH11" s="439"/>
      <c r="DI11" s="439"/>
      <c r="DJ11" s="439"/>
      <c r="DK11" s="439"/>
      <c r="DL11" s="439"/>
      <c r="DM11" s="439"/>
      <c r="DN11" s="439"/>
      <c r="DO11" s="439"/>
      <c r="DP11" s="439"/>
      <c r="DQ11" s="439"/>
      <c r="DR11" s="439"/>
      <c r="DS11" s="439"/>
      <c r="DT11" s="439"/>
      <c r="DU11" s="439"/>
      <c r="DV11" s="439"/>
      <c r="DW11" s="439"/>
      <c r="DX11" s="439"/>
      <c r="DY11" s="439"/>
      <c r="DZ11" s="439"/>
      <c r="EA11" s="439"/>
      <c r="EB11" s="439"/>
      <c r="EC11" s="439"/>
      <c r="ED11" s="439"/>
      <c r="EE11" s="439"/>
      <c r="EF11" s="439"/>
      <c r="EG11" s="439"/>
      <c r="EH11" s="439"/>
      <c r="EI11" s="439"/>
      <c r="EJ11" s="439"/>
      <c r="EK11" s="439"/>
      <c r="EL11" s="439"/>
      <c r="EM11" s="439"/>
      <c r="EN11" s="439"/>
      <c r="EO11" s="439"/>
      <c r="EP11" s="439"/>
      <c r="EQ11" s="439"/>
      <c r="ER11" s="439"/>
      <c r="ES11" s="439"/>
      <c r="ET11" s="439"/>
      <c r="EU11" s="439"/>
      <c r="EV11" s="439"/>
      <c r="EW11" s="439"/>
      <c r="EX11" s="439"/>
      <c r="EY11" s="439"/>
      <c r="EZ11" s="439"/>
      <c r="FA11" s="439"/>
      <c r="FB11" s="439"/>
      <c r="FC11" s="439"/>
      <c r="FD11" s="439"/>
      <c r="FE11" s="439"/>
      <c r="FF11" s="439"/>
      <c r="FG11" s="439"/>
      <c r="FH11" s="439"/>
      <c r="FI11" s="439"/>
      <c r="FJ11" s="439"/>
      <c r="FK11" s="439"/>
      <c r="FL11" s="439"/>
      <c r="FM11" s="439"/>
      <c r="FN11" s="439"/>
      <c r="FO11" s="439"/>
      <c r="FP11" s="439"/>
      <c r="FQ11" s="439"/>
      <c r="FR11" s="439"/>
      <c r="FS11" s="439"/>
      <c r="FT11" s="439"/>
      <c r="FU11" s="439"/>
      <c r="FV11" s="439"/>
      <c r="FW11" s="439"/>
      <c r="FX11" s="439"/>
      <c r="FY11" s="439"/>
      <c r="FZ11" s="439"/>
      <c r="GA11" s="439"/>
      <c r="GB11" s="439"/>
      <c r="GC11" s="439"/>
      <c r="GD11" s="439"/>
      <c r="GE11" s="439"/>
      <c r="GF11" s="439"/>
      <c r="GG11" s="439"/>
      <c r="GH11" s="439"/>
      <c r="GI11" s="439"/>
      <c r="GJ11" s="439"/>
      <c r="GK11" s="439"/>
      <c r="GL11" s="439"/>
      <c r="GM11" s="439"/>
      <c r="GN11" s="439"/>
      <c r="GO11" s="439"/>
      <c r="GP11" s="439"/>
      <c r="GQ11" s="439"/>
      <c r="GR11" s="439"/>
      <c r="GS11" s="439"/>
      <c r="GT11" s="439"/>
      <c r="GU11" s="439"/>
      <c r="GV11" s="439"/>
      <c r="GW11" s="439"/>
      <c r="GX11" s="439"/>
      <c r="GY11" s="439"/>
      <c r="GZ11" s="439"/>
      <c r="HA11" s="439"/>
      <c r="HB11" s="439"/>
      <c r="HC11" s="439"/>
      <c r="HD11" s="439"/>
      <c r="HE11" s="439"/>
      <c r="HF11" s="439"/>
      <c r="HG11" s="439"/>
      <c r="HH11" s="439"/>
      <c r="HI11" s="439"/>
      <c r="HJ11" s="439"/>
      <c r="HK11" s="439"/>
      <c r="HL11" s="439"/>
      <c r="HM11" s="439"/>
      <c r="HN11" s="439"/>
      <c r="HO11" s="439"/>
      <c r="HP11" s="439"/>
      <c r="HQ11" s="439"/>
      <c r="HR11" s="439"/>
      <c r="HS11" s="439"/>
      <c r="HT11" s="439"/>
      <c r="HU11" s="439"/>
      <c r="HV11" s="439"/>
      <c r="HW11" s="439"/>
      <c r="HX11" s="439"/>
      <c r="HY11" s="439"/>
      <c r="HZ11" s="439"/>
      <c r="IA11" s="439"/>
      <c r="IB11" s="439"/>
      <c r="IC11" s="439"/>
      <c r="ID11" s="439"/>
      <c r="IE11" s="439"/>
      <c r="IF11" s="439"/>
      <c r="IG11" s="439"/>
      <c r="IH11" s="439"/>
      <c r="II11" s="439"/>
      <c r="IJ11" s="439"/>
    </row>
    <row r="12" spans="1:244" s="440" customFormat="1" ht="21" x14ac:dyDescent="0.35">
      <c r="A12" s="452">
        <v>1</v>
      </c>
      <c r="B12" s="486" t="s">
        <v>469</v>
      </c>
      <c r="C12" s="453"/>
      <c r="D12" s="493"/>
      <c r="E12" s="494"/>
      <c r="F12" s="495"/>
      <c r="G12" s="496">
        <v>22</v>
      </c>
      <c r="H12" s="491" t="s">
        <v>98</v>
      </c>
      <c r="I12" s="497">
        <v>8</v>
      </c>
      <c r="J12" s="496">
        <v>17</v>
      </c>
      <c r="K12" s="491" t="s">
        <v>98</v>
      </c>
      <c r="L12" s="497">
        <v>8</v>
      </c>
      <c r="M12" s="496">
        <v>15</v>
      </c>
      <c r="N12" s="491" t="s">
        <v>98</v>
      </c>
      <c r="O12" s="497">
        <v>0</v>
      </c>
      <c r="P12" s="487">
        <f>IF(G12&gt;I12,1,0)+IF(J12&gt;L12,1,0)+IF(M12&gt;O12,1,0)</f>
        <v>3</v>
      </c>
      <c r="Q12" s="488">
        <f>IF(G12&lt;I12,1,0)+IF(J12&lt;L12,1,0)+IF(M12&lt;O12,1,0)</f>
        <v>0</v>
      </c>
      <c r="R12" s="488">
        <f>G12+J12+M12</f>
        <v>54</v>
      </c>
      <c r="S12" s="488">
        <f>I12+L12+O12</f>
        <v>16</v>
      </c>
      <c r="T12" s="586">
        <f>P12*2+Q12*1</f>
        <v>6</v>
      </c>
      <c r="U12" s="586"/>
      <c r="V12" s="490">
        <f>1+IF(T12&lt;T13,1,0)+IF(T12&lt;T14,1,0)+IF(T12&lt;T15,1,0)</f>
        <v>1</v>
      </c>
      <c r="W12" s="439"/>
      <c r="X12" s="451"/>
      <c r="Y12" s="451"/>
      <c r="Z12" s="454"/>
    </row>
    <row r="13" spans="1:244" s="440" customFormat="1" ht="21" x14ac:dyDescent="0.35">
      <c r="A13" s="452">
        <v>2</v>
      </c>
      <c r="B13" s="486" t="s">
        <v>441</v>
      </c>
      <c r="C13" s="453"/>
      <c r="D13" s="496">
        <f>I12</f>
        <v>8</v>
      </c>
      <c r="E13" s="492" t="s">
        <v>98</v>
      </c>
      <c r="F13" s="497">
        <f>G12</f>
        <v>22</v>
      </c>
      <c r="G13" s="493"/>
      <c r="H13" s="494"/>
      <c r="I13" s="495"/>
      <c r="J13" s="496">
        <v>6</v>
      </c>
      <c r="K13" s="491" t="s">
        <v>98</v>
      </c>
      <c r="L13" s="497">
        <v>30</v>
      </c>
      <c r="M13" s="496">
        <v>46</v>
      </c>
      <c r="N13" s="491" t="s">
        <v>98</v>
      </c>
      <c r="O13" s="497">
        <v>0</v>
      </c>
      <c r="P13" s="487">
        <f>IF(D13&gt;F13,1,0)+IF(J13&gt;L13,1,0)+IF(M13&gt;O13,1,0)</f>
        <v>1</v>
      </c>
      <c r="Q13" s="488">
        <f>IF(D13&lt;F13,1,0)+IF(J13&lt;L13,1,0)+IF(M13&lt;O13,1,0)</f>
        <v>2</v>
      </c>
      <c r="R13" s="488">
        <f>D13+J13+M13</f>
        <v>60</v>
      </c>
      <c r="S13" s="488">
        <f>F13+L13+O13</f>
        <v>52</v>
      </c>
      <c r="T13" s="586">
        <f>P13*2+Q13*1</f>
        <v>4</v>
      </c>
      <c r="U13" s="586"/>
      <c r="V13" s="490">
        <f>1+IF(T13&lt;T12,1,0)+IF(T13&lt;T14,1,0)+IF(T13&lt;T15,1,0)</f>
        <v>3</v>
      </c>
      <c r="W13" s="439"/>
      <c r="X13" s="451"/>
      <c r="Y13" s="451"/>
      <c r="Z13" s="454"/>
    </row>
    <row r="14" spans="1:244" ht="21" x14ac:dyDescent="0.35">
      <c r="A14" s="452">
        <v>3</v>
      </c>
      <c r="B14" s="486" t="s">
        <v>282</v>
      </c>
      <c r="C14" s="453"/>
      <c r="D14" s="496">
        <f>L12</f>
        <v>8</v>
      </c>
      <c r="E14" s="492" t="s">
        <v>98</v>
      </c>
      <c r="F14" s="497">
        <f>J12</f>
        <v>17</v>
      </c>
      <c r="G14" s="496">
        <v>30</v>
      </c>
      <c r="H14" s="492" t="s">
        <v>98</v>
      </c>
      <c r="I14" s="497">
        <v>6</v>
      </c>
      <c r="J14" s="493"/>
      <c r="K14" s="494"/>
      <c r="L14" s="495"/>
      <c r="M14" s="496">
        <v>42</v>
      </c>
      <c r="N14" s="491" t="s">
        <v>98</v>
      </c>
      <c r="O14" s="497">
        <v>2</v>
      </c>
      <c r="P14" s="487">
        <f>IF(D14&gt;F14,1,0)+IF(G14&gt;I14,1,0)+IF(M14&gt;O14,1,0)</f>
        <v>2</v>
      </c>
      <c r="Q14" s="488">
        <f>IF(D14&lt;F14,1,0)+IF(G14&lt;I14,1,0)+IF(M14&lt;O14,1,0)</f>
        <v>1</v>
      </c>
      <c r="R14" s="488">
        <f>D14+G14+M14</f>
        <v>80</v>
      </c>
      <c r="S14" s="488">
        <f>F14+I14+O14</f>
        <v>25</v>
      </c>
      <c r="T14" s="586">
        <f>P14*2+Q14*1</f>
        <v>5</v>
      </c>
      <c r="U14" s="586"/>
      <c r="V14" s="490">
        <f>1+IF(T14&lt;T12,1,0)+IF(T14&lt;T13,1,0)+IF(T14&lt;T15,1,0)</f>
        <v>2</v>
      </c>
      <c r="W14" s="439"/>
      <c r="X14" s="451"/>
      <c r="Y14" s="451"/>
      <c r="Z14" s="454"/>
      <c r="AA14" s="440"/>
      <c r="AB14" s="440"/>
      <c r="AC14" s="440"/>
      <c r="AD14" s="440"/>
      <c r="AE14" s="440"/>
      <c r="AF14" s="440"/>
      <c r="AG14" s="440"/>
      <c r="AH14" s="440"/>
      <c r="AI14" s="440"/>
      <c r="AJ14" s="440"/>
      <c r="AK14" s="440"/>
      <c r="AL14" s="440"/>
      <c r="AM14" s="440"/>
      <c r="AN14" s="440"/>
      <c r="AO14" s="440"/>
      <c r="AP14" s="440"/>
      <c r="AQ14" s="440"/>
      <c r="AR14" s="440"/>
      <c r="AS14" s="440"/>
      <c r="AT14" s="440"/>
      <c r="AU14" s="440"/>
      <c r="AV14" s="440"/>
      <c r="AW14" s="440"/>
      <c r="AX14" s="440"/>
      <c r="AY14" s="440"/>
      <c r="AZ14" s="440"/>
      <c r="BA14" s="440"/>
      <c r="BB14" s="440"/>
      <c r="BC14" s="440"/>
      <c r="BD14" s="440"/>
      <c r="BE14" s="440"/>
      <c r="BF14" s="440"/>
      <c r="BG14" s="440"/>
      <c r="BH14" s="440"/>
      <c r="BI14" s="440"/>
      <c r="BJ14" s="440"/>
      <c r="BK14" s="440"/>
      <c r="BL14" s="440"/>
      <c r="BM14" s="440"/>
      <c r="BN14" s="440"/>
      <c r="BO14" s="440"/>
      <c r="BP14" s="440"/>
      <c r="BQ14" s="440"/>
      <c r="BR14" s="440"/>
      <c r="BS14" s="440"/>
      <c r="BT14" s="440"/>
      <c r="BU14" s="440"/>
      <c r="BV14" s="440"/>
      <c r="BW14" s="440"/>
      <c r="BX14" s="440"/>
      <c r="BY14" s="440"/>
      <c r="BZ14" s="440"/>
      <c r="CA14" s="440"/>
      <c r="CB14" s="440"/>
      <c r="CC14" s="440"/>
      <c r="CD14" s="440"/>
      <c r="CE14" s="440"/>
      <c r="CF14" s="440"/>
      <c r="CG14" s="440"/>
      <c r="CH14" s="440"/>
      <c r="CI14" s="440"/>
      <c r="CJ14" s="440"/>
      <c r="CK14" s="440"/>
      <c r="CL14" s="440"/>
      <c r="CM14" s="440"/>
      <c r="CN14" s="440"/>
      <c r="CO14" s="440"/>
      <c r="CP14" s="440"/>
      <c r="CQ14" s="440"/>
      <c r="CR14" s="440"/>
      <c r="CS14" s="440"/>
      <c r="CT14" s="440"/>
      <c r="CU14" s="440"/>
      <c r="CV14" s="440"/>
      <c r="CW14" s="440"/>
      <c r="CX14" s="440"/>
      <c r="CY14" s="440"/>
      <c r="CZ14" s="440"/>
      <c r="DA14" s="440"/>
      <c r="DB14" s="440"/>
      <c r="DC14" s="440"/>
      <c r="DD14" s="440"/>
      <c r="DE14" s="440"/>
      <c r="DF14" s="440"/>
      <c r="DG14" s="440"/>
      <c r="DH14" s="440"/>
      <c r="DI14" s="440"/>
      <c r="DJ14" s="440"/>
      <c r="DK14" s="440"/>
      <c r="DL14" s="440"/>
      <c r="DM14" s="440"/>
      <c r="DN14" s="440"/>
      <c r="DO14" s="440"/>
      <c r="DP14" s="440"/>
      <c r="DQ14" s="440"/>
      <c r="DR14" s="440"/>
      <c r="DS14" s="440"/>
      <c r="DT14" s="440"/>
      <c r="DU14" s="440"/>
      <c r="DV14" s="440"/>
      <c r="DW14" s="440"/>
      <c r="DX14" s="440"/>
      <c r="DY14" s="440"/>
      <c r="DZ14" s="440"/>
      <c r="EA14" s="440"/>
      <c r="EB14" s="440"/>
      <c r="EC14" s="440"/>
      <c r="ED14" s="440"/>
      <c r="EE14" s="440"/>
      <c r="EF14" s="440"/>
      <c r="EG14" s="440"/>
      <c r="EH14" s="440"/>
      <c r="EI14" s="440"/>
      <c r="EJ14" s="440"/>
      <c r="EK14" s="440"/>
      <c r="EL14" s="440"/>
      <c r="EM14" s="440"/>
      <c r="EN14" s="440"/>
      <c r="EO14" s="440"/>
      <c r="EP14" s="440"/>
      <c r="EQ14" s="440"/>
      <c r="ER14" s="440"/>
      <c r="ES14" s="440"/>
      <c r="ET14" s="440"/>
      <c r="EU14" s="440"/>
      <c r="EV14" s="440"/>
      <c r="EW14" s="440"/>
      <c r="EX14" s="440"/>
      <c r="EY14" s="440"/>
      <c r="EZ14" s="440"/>
      <c r="FA14" s="440"/>
      <c r="FB14" s="440"/>
      <c r="FC14" s="440"/>
      <c r="FD14" s="440"/>
      <c r="FE14" s="440"/>
      <c r="FF14" s="440"/>
      <c r="FG14" s="440"/>
      <c r="FH14" s="440"/>
      <c r="FI14" s="440"/>
      <c r="FJ14" s="440"/>
      <c r="FK14" s="440"/>
      <c r="FL14" s="440"/>
      <c r="FM14" s="440"/>
      <c r="FN14" s="440"/>
      <c r="FO14" s="440"/>
      <c r="FP14" s="440"/>
      <c r="FQ14" s="440"/>
      <c r="FR14" s="440"/>
      <c r="FS14" s="440"/>
      <c r="FT14" s="440"/>
      <c r="FU14" s="440"/>
      <c r="FV14" s="440"/>
      <c r="FW14" s="440"/>
      <c r="FX14" s="440"/>
      <c r="FY14" s="440"/>
      <c r="FZ14" s="440"/>
      <c r="GA14" s="440"/>
      <c r="GB14" s="440"/>
      <c r="GC14" s="440"/>
      <c r="GD14" s="440"/>
      <c r="GE14" s="440"/>
      <c r="GF14" s="440"/>
      <c r="GG14" s="440"/>
      <c r="GH14" s="440"/>
      <c r="GI14" s="440"/>
      <c r="GJ14" s="440"/>
      <c r="GK14" s="440"/>
      <c r="GL14" s="440"/>
      <c r="GM14" s="440"/>
      <c r="GN14" s="440"/>
      <c r="GO14" s="440"/>
      <c r="GP14" s="440"/>
      <c r="GQ14" s="440"/>
      <c r="GR14" s="440"/>
      <c r="GS14" s="440"/>
      <c r="GT14" s="440"/>
      <c r="GU14" s="440"/>
      <c r="GV14" s="440"/>
      <c r="GW14" s="440"/>
      <c r="GX14" s="440"/>
      <c r="GY14" s="440"/>
      <c r="GZ14" s="440"/>
      <c r="HA14" s="440"/>
      <c r="HB14" s="440"/>
      <c r="HC14" s="440"/>
      <c r="HD14" s="440"/>
      <c r="HE14" s="440"/>
      <c r="HF14" s="440"/>
      <c r="HG14" s="440"/>
      <c r="HH14" s="440"/>
      <c r="HI14" s="440"/>
      <c r="HJ14" s="440"/>
      <c r="HK14" s="440"/>
      <c r="HL14" s="440"/>
      <c r="HM14" s="440"/>
      <c r="HN14" s="440"/>
      <c r="HO14" s="440"/>
      <c r="HP14" s="440"/>
      <c r="HQ14" s="440"/>
      <c r="HR14" s="440"/>
      <c r="HS14" s="440"/>
      <c r="HT14" s="440"/>
      <c r="HU14" s="440"/>
      <c r="HV14" s="440"/>
      <c r="HW14" s="440"/>
      <c r="HX14" s="440"/>
      <c r="HY14" s="440"/>
      <c r="HZ14" s="440"/>
      <c r="IA14" s="440"/>
      <c r="IB14" s="440"/>
      <c r="IC14" s="440"/>
      <c r="ID14" s="440"/>
      <c r="IE14" s="440"/>
      <c r="IF14" s="440"/>
      <c r="IG14" s="440"/>
      <c r="IH14" s="440"/>
      <c r="II14" s="440"/>
      <c r="IJ14" s="440"/>
    </row>
    <row r="15" spans="1:244" s="455" customFormat="1" ht="21" x14ac:dyDescent="0.35">
      <c r="A15" s="452">
        <v>4</v>
      </c>
      <c r="B15" s="486" t="s">
        <v>451</v>
      </c>
      <c r="C15" s="453"/>
      <c r="D15" s="496">
        <f>O12</f>
        <v>0</v>
      </c>
      <c r="E15" s="492" t="s">
        <v>98</v>
      </c>
      <c r="F15" s="497">
        <v>15</v>
      </c>
      <c r="G15" s="496">
        <f>O13</f>
        <v>0</v>
      </c>
      <c r="H15" s="492" t="s">
        <v>98</v>
      </c>
      <c r="I15" s="497">
        <f>M13</f>
        <v>46</v>
      </c>
      <c r="J15" s="496">
        <v>2</v>
      </c>
      <c r="K15" s="492" t="s">
        <v>98</v>
      </c>
      <c r="L15" s="497">
        <v>42</v>
      </c>
      <c r="M15" s="493"/>
      <c r="N15" s="494"/>
      <c r="O15" s="495"/>
      <c r="P15" s="487">
        <f>IF(D15&gt;F15,1,0)+IF(G15&gt;I15,1,0)+IF(J15&gt;L15,1,0)</f>
        <v>0</v>
      </c>
      <c r="Q15" s="488">
        <f>IF(D15&lt;F15,1,0)+IF(G15&lt;I15,1,0)+IF(J15&lt;L15,1,0)</f>
        <v>3</v>
      </c>
      <c r="R15" s="488">
        <f>D15+G15+J15</f>
        <v>2</v>
      </c>
      <c r="S15" s="488">
        <f>F15+I15+L15</f>
        <v>103</v>
      </c>
      <c r="T15" s="586">
        <f>P15*2+Q15*1</f>
        <v>3</v>
      </c>
      <c r="U15" s="586"/>
      <c r="V15" s="490">
        <f>1+IF(T15&lt;T12,1,0)+IF(T15&lt;T13,1,0)+IF(T15&lt;T14,1,0)</f>
        <v>4</v>
      </c>
      <c r="W15" s="439"/>
      <c r="X15" s="451"/>
      <c r="Y15" s="451"/>
      <c r="Z15" s="454"/>
      <c r="AA15" s="440"/>
      <c r="AB15" s="440"/>
      <c r="AC15" s="440"/>
      <c r="AD15" s="440"/>
      <c r="AE15" s="440"/>
      <c r="AF15" s="440"/>
      <c r="AG15" s="440"/>
      <c r="AH15" s="440"/>
      <c r="AI15" s="440"/>
      <c r="AJ15" s="440"/>
      <c r="AK15" s="440"/>
      <c r="AL15" s="440"/>
      <c r="AM15" s="440"/>
      <c r="AN15" s="440"/>
      <c r="AO15" s="440"/>
      <c r="AP15" s="440"/>
      <c r="AQ15" s="440"/>
      <c r="AR15" s="440"/>
      <c r="AS15" s="440"/>
      <c r="AT15" s="440"/>
      <c r="AU15" s="440"/>
      <c r="AV15" s="440"/>
      <c r="AW15" s="440"/>
      <c r="AX15" s="440"/>
      <c r="AY15" s="440"/>
      <c r="AZ15" s="440"/>
      <c r="BA15" s="440"/>
      <c r="BB15" s="440"/>
      <c r="BC15" s="440"/>
      <c r="BD15" s="440"/>
      <c r="BE15" s="440"/>
      <c r="BF15" s="440"/>
      <c r="BG15" s="440"/>
      <c r="BH15" s="440"/>
      <c r="BI15" s="440"/>
      <c r="BJ15" s="440"/>
      <c r="BK15" s="440"/>
      <c r="BL15" s="440"/>
      <c r="BM15" s="440"/>
      <c r="BN15" s="440"/>
      <c r="BO15" s="440"/>
      <c r="BP15" s="440"/>
      <c r="BQ15" s="440"/>
      <c r="BR15" s="440"/>
      <c r="BS15" s="440"/>
      <c r="BT15" s="440"/>
      <c r="BU15" s="440"/>
      <c r="BV15" s="440"/>
      <c r="BW15" s="440"/>
      <c r="BX15" s="440"/>
      <c r="BY15" s="440"/>
      <c r="BZ15" s="440"/>
      <c r="CA15" s="440"/>
      <c r="CB15" s="440"/>
      <c r="CC15" s="440"/>
      <c r="CD15" s="440"/>
      <c r="CE15" s="440"/>
      <c r="CF15" s="440"/>
      <c r="CG15" s="440"/>
      <c r="CH15" s="440"/>
      <c r="CI15" s="440"/>
      <c r="CJ15" s="440"/>
      <c r="CK15" s="440"/>
      <c r="CL15" s="440"/>
      <c r="CM15" s="440"/>
      <c r="CN15" s="440"/>
      <c r="CO15" s="440"/>
      <c r="CP15" s="440"/>
      <c r="CQ15" s="440"/>
      <c r="CR15" s="440"/>
      <c r="CS15" s="440"/>
      <c r="CT15" s="440"/>
      <c r="CU15" s="440"/>
      <c r="CV15" s="440"/>
      <c r="CW15" s="440"/>
      <c r="CX15" s="440"/>
      <c r="CY15" s="440"/>
      <c r="CZ15" s="440"/>
      <c r="DA15" s="440"/>
      <c r="DB15" s="440"/>
      <c r="DC15" s="440"/>
      <c r="DD15" s="440"/>
      <c r="DE15" s="440"/>
      <c r="DF15" s="440"/>
      <c r="DG15" s="440"/>
      <c r="DH15" s="440"/>
      <c r="DI15" s="440"/>
      <c r="DJ15" s="440"/>
      <c r="DK15" s="440"/>
      <c r="DL15" s="440"/>
      <c r="DM15" s="440"/>
      <c r="DN15" s="440"/>
      <c r="DO15" s="440"/>
      <c r="DP15" s="440"/>
      <c r="DQ15" s="440"/>
      <c r="DR15" s="440"/>
      <c r="DS15" s="440"/>
      <c r="DT15" s="440"/>
      <c r="DU15" s="440"/>
      <c r="DV15" s="440"/>
      <c r="DW15" s="440"/>
      <c r="DX15" s="440"/>
      <c r="DY15" s="440"/>
      <c r="DZ15" s="440"/>
      <c r="EA15" s="440"/>
      <c r="EB15" s="440"/>
      <c r="EC15" s="440"/>
      <c r="ED15" s="440"/>
      <c r="EE15" s="440"/>
      <c r="EF15" s="440"/>
      <c r="EG15" s="440"/>
      <c r="EH15" s="440"/>
      <c r="EI15" s="440"/>
      <c r="EJ15" s="440"/>
      <c r="EK15" s="440"/>
      <c r="EL15" s="440"/>
      <c r="EM15" s="440"/>
      <c r="EN15" s="440"/>
      <c r="EO15" s="440"/>
      <c r="EP15" s="440"/>
      <c r="EQ15" s="440"/>
      <c r="ER15" s="440"/>
      <c r="ES15" s="440"/>
      <c r="ET15" s="440"/>
      <c r="EU15" s="440"/>
      <c r="EV15" s="440"/>
      <c r="EW15" s="440"/>
      <c r="EX15" s="440"/>
      <c r="EY15" s="440"/>
      <c r="EZ15" s="440"/>
      <c r="FA15" s="440"/>
      <c r="FB15" s="440"/>
      <c r="FC15" s="440"/>
      <c r="FD15" s="440"/>
      <c r="FE15" s="440"/>
      <c r="FF15" s="440"/>
      <c r="FG15" s="440"/>
      <c r="FH15" s="440"/>
      <c r="FI15" s="440"/>
      <c r="FJ15" s="440"/>
      <c r="FK15" s="440"/>
      <c r="FL15" s="440"/>
      <c r="FM15" s="440"/>
      <c r="FN15" s="440"/>
      <c r="FO15" s="440"/>
      <c r="FP15" s="440"/>
      <c r="FQ15" s="440"/>
      <c r="FR15" s="440"/>
      <c r="FS15" s="440"/>
      <c r="FT15" s="440"/>
      <c r="FU15" s="440"/>
      <c r="FV15" s="440"/>
      <c r="FW15" s="440"/>
      <c r="FX15" s="440"/>
      <c r="FY15" s="440"/>
      <c r="FZ15" s="440"/>
      <c r="GA15" s="440"/>
      <c r="GB15" s="440"/>
      <c r="GC15" s="440"/>
      <c r="GD15" s="440"/>
      <c r="GE15" s="440"/>
      <c r="GF15" s="440"/>
      <c r="GG15" s="440"/>
      <c r="GH15" s="440"/>
      <c r="GI15" s="440"/>
      <c r="GJ15" s="440"/>
      <c r="GK15" s="440"/>
      <c r="GL15" s="440"/>
      <c r="GM15" s="440"/>
      <c r="GN15" s="440"/>
      <c r="GO15" s="440"/>
      <c r="GP15" s="440"/>
      <c r="GQ15" s="440"/>
      <c r="GR15" s="440"/>
      <c r="GS15" s="440"/>
      <c r="GT15" s="440"/>
      <c r="GU15" s="440"/>
      <c r="GV15" s="440"/>
      <c r="GW15" s="440"/>
      <c r="GX15" s="440"/>
      <c r="GY15" s="440"/>
      <c r="GZ15" s="440"/>
      <c r="HA15" s="440"/>
      <c r="HB15" s="440"/>
      <c r="HC15" s="440"/>
      <c r="HD15" s="440"/>
      <c r="HE15" s="440"/>
      <c r="HF15" s="440"/>
      <c r="HG15" s="440"/>
      <c r="HH15" s="440"/>
      <c r="HI15" s="440"/>
      <c r="HJ15" s="440"/>
      <c r="HK15" s="440"/>
      <c r="HL15" s="440"/>
      <c r="HM15" s="440"/>
      <c r="HN15" s="440"/>
      <c r="HO15" s="440"/>
      <c r="HP15" s="440"/>
      <c r="HQ15" s="440"/>
      <c r="HR15" s="440"/>
      <c r="HS15" s="440"/>
      <c r="HT15" s="440"/>
      <c r="HU15" s="440"/>
      <c r="HV15" s="440"/>
      <c r="HW15" s="440"/>
      <c r="HX15" s="440"/>
      <c r="HY15" s="440"/>
      <c r="HZ15" s="440"/>
      <c r="IA15" s="440"/>
      <c r="IB15" s="440"/>
      <c r="IC15" s="440"/>
      <c r="ID15" s="440"/>
      <c r="IE15" s="440"/>
      <c r="IF15" s="440"/>
      <c r="IG15" s="440"/>
      <c r="IH15" s="440"/>
      <c r="II15" s="440"/>
      <c r="IJ15" s="440"/>
    </row>
    <row r="16" spans="1:244" s="455" customFormat="1" x14ac:dyDescent="0.3">
      <c r="A16" s="456"/>
      <c r="B16" s="456"/>
      <c r="C16" s="456"/>
      <c r="D16" s="457"/>
      <c r="E16" s="456"/>
      <c r="F16" s="457"/>
      <c r="G16" s="457"/>
      <c r="H16" s="456"/>
      <c r="I16" s="457"/>
      <c r="J16" s="457"/>
      <c r="K16" s="456"/>
      <c r="L16" s="457"/>
      <c r="M16" s="457"/>
      <c r="N16" s="456"/>
      <c r="O16" s="457"/>
      <c r="P16" s="458"/>
      <c r="Q16" s="457"/>
      <c r="R16" s="458"/>
      <c r="S16" s="457"/>
      <c r="T16" s="587"/>
      <c r="U16" s="587"/>
      <c r="V16" s="456"/>
      <c r="W16" s="434"/>
      <c r="X16" s="459"/>
      <c r="Y16" s="459"/>
      <c r="Z16" s="460"/>
      <c r="AA16" s="438"/>
      <c r="AB16" s="438"/>
      <c r="AC16" s="438"/>
      <c r="AD16" s="438"/>
      <c r="AE16" s="438"/>
      <c r="AF16" s="438"/>
      <c r="AG16" s="438"/>
      <c r="AH16" s="438"/>
      <c r="AI16" s="438"/>
      <c r="AJ16" s="438"/>
      <c r="AK16" s="438"/>
      <c r="AL16" s="438"/>
      <c r="AM16" s="438"/>
      <c r="AN16" s="438"/>
      <c r="AO16" s="438"/>
      <c r="AP16" s="438"/>
      <c r="AQ16" s="438"/>
      <c r="AR16" s="438"/>
      <c r="AS16" s="438"/>
      <c r="AT16" s="438"/>
      <c r="AU16" s="438"/>
      <c r="AV16" s="438"/>
      <c r="AW16" s="438"/>
      <c r="AX16" s="438"/>
      <c r="AY16" s="438"/>
      <c r="AZ16" s="438"/>
      <c r="BA16" s="438"/>
      <c r="BB16" s="438"/>
      <c r="BC16" s="438"/>
      <c r="BD16" s="438"/>
      <c r="BE16" s="438"/>
      <c r="BF16" s="438"/>
      <c r="BG16" s="438"/>
      <c r="BH16" s="438"/>
      <c r="BI16" s="438"/>
      <c r="BJ16" s="438"/>
      <c r="BK16" s="438"/>
      <c r="BL16" s="438"/>
      <c r="BM16" s="438"/>
      <c r="BN16" s="438"/>
      <c r="BO16" s="438"/>
      <c r="BP16" s="438"/>
      <c r="BQ16" s="438"/>
      <c r="BR16" s="438"/>
      <c r="BS16" s="438"/>
      <c r="BT16" s="438"/>
      <c r="BU16" s="438"/>
      <c r="BV16" s="438"/>
      <c r="BW16" s="438"/>
      <c r="BX16" s="438"/>
      <c r="BY16" s="438"/>
      <c r="BZ16" s="438"/>
      <c r="CA16" s="438"/>
      <c r="CB16" s="438"/>
      <c r="CC16" s="438"/>
      <c r="CD16" s="438"/>
      <c r="CE16" s="438"/>
      <c r="CF16" s="438"/>
      <c r="CG16" s="438"/>
      <c r="CH16" s="438"/>
      <c r="CI16" s="438"/>
      <c r="CJ16" s="438"/>
      <c r="CK16" s="438"/>
      <c r="CL16" s="438"/>
      <c r="CM16" s="438"/>
      <c r="CN16" s="438"/>
      <c r="CO16" s="438"/>
      <c r="CP16" s="438"/>
      <c r="CQ16" s="438"/>
      <c r="CR16" s="438"/>
      <c r="CS16" s="438"/>
      <c r="CT16" s="438"/>
      <c r="CU16" s="438"/>
      <c r="CV16" s="438"/>
      <c r="CW16" s="438"/>
      <c r="CX16" s="438"/>
      <c r="CY16" s="438"/>
      <c r="CZ16" s="438"/>
      <c r="DA16" s="438"/>
      <c r="DB16" s="438"/>
      <c r="DC16" s="438"/>
      <c r="DD16" s="438"/>
      <c r="DE16" s="438"/>
      <c r="DF16" s="438"/>
      <c r="DG16" s="438"/>
      <c r="DH16" s="438"/>
      <c r="DI16" s="438"/>
      <c r="DJ16" s="438"/>
      <c r="DK16" s="438"/>
      <c r="DL16" s="438"/>
      <c r="DM16" s="438"/>
      <c r="DN16" s="438"/>
      <c r="DO16" s="438"/>
      <c r="DP16" s="438"/>
      <c r="DQ16" s="438"/>
      <c r="DR16" s="438"/>
      <c r="DS16" s="438"/>
      <c r="DT16" s="438"/>
      <c r="DU16" s="438"/>
      <c r="DV16" s="438"/>
      <c r="DW16" s="438"/>
      <c r="DX16" s="438"/>
      <c r="DY16" s="438"/>
      <c r="DZ16" s="438"/>
      <c r="EA16" s="438"/>
      <c r="EB16" s="438"/>
      <c r="EC16" s="438"/>
      <c r="ED16" s="438"/>
      <c r="EE16" s="438"/>
      <c r="EF16" s="438"/>
      <c r="EG16" s="438"/>
      <c r="EH16" s="438"/>
      <c r="EI16" s="438"/>
      <c r="EJ16" s="438"/>
      <c r="EK16" s="438"/>
      <c r="EL16" s="438"/>
      <c r="EM16" s="438"/>
      <c r="EN16" s="438"/>
      <c r="EO16" s="438"/>
      <c r="EP16" s="438"/>
      <c r="EQ16" s="438"/>
      <c r="ER16" s="438"/>
      <c r="ES16" s="438"/>
      <c r="ET16" s="438"/>
      <c r="EU16" s="438"/>
      <c r="EV16" s="438"/>
      <c r="EW16" s="438"/>
      <c r="EX16" s="438"/>
      <c r="EY16" s="438"/>
      <c r="EZ16" s="438"/>
      <c r="FA16" s="438"/>
      <c r="FB16" s="438"/>
      <c r="FC16" s="438"/>
      <c r="FD16" s="438"/>
      <c r="FE16" s="438"/>
      <c r="FF16" s="438"/>
      <c r="FG16" s="438"/>
      <c r="FH16" s="438"/>
      <c r="FI16" s="438"/>
      <c r="FJ16" s="438"/>
      <c r="FK16" s="438"/>
      <c r="FL16" s="438"/>
      <c r="FM16" s="438"/>
      <c r="FN16" s="438"/>
      <c r="FO16" s="438"/>
      <c r="FP16" s="438"/>
      <c r="FQ16" s="438"/>
      <c r="FR16" s="438"/>
      <c r="FS16" s="438"/>
      <c r="FT16" s="438"/>
      <c r="FU16" s="438"/>
      <c r="FV16" s="438"/>
      <c r="FW16" s="438"/>
      <c r="FX16" s="438"/>
      <c r="FY16" s="438"/>
      <c r="FZ16" s="438"/>
      <c r="GA16" s="438"/>
      <c r="GB16" s="438"/>
      <c r="GC16" s="438"/>
      <c r="GD16" s="438"/>
      <c r="GE16" s="438"/>
      <c r="GF16" s="438"/>
      <c r="GG16" s="438"/>
      <c r="GH16" s="438"/>
      <c r="GI16" s="438"/>
      <c r="GJ16" s="438"/>
      <c r="GK16" s="438"/>
      <c r="GL16" s="438"/>
      <c r="GM16" s="438"/>
      <c r="GN16" s="438"/>
      <c r="GO16" s="438"/>
      <c r="GP16" s="438"/>
      <c r="GQ16" s="438"/>
      <c r="GR16" s="438"/>
      <c r="GS16" s="438"/>
      <c r="GT16" s="438"/>
      <c r="GU16" s="438"/>
      <c r="GV16" s="438"/>
      <c r="GW16" s="438"/>
      <c r="GX16" s="438"/>
      <c r="GY16" s="438"/>
      <c r="GZ16" s="438"/>
      <c r="HA16" s="438"/>
      <c r="HB16" s="438"/>
      <c r="HC16" s="438"/>
      <c r="HD16" s="438"/>
      <c r="HE16" s="438"/>
      <c r="HF16" s="438"/>
      <c r="HG16" s="438"/>
      <c r="HH16" s="438"/>
      <c r="HI16" s="438"/>
      <c r="HJ16" s="438"/>
      <c r="HK16" s="438"/>
      <c r="HL16" s="438"/>
      <c r="HM16" s="438"/>
      <c r="HN16" s="438"/>
      <c r="HO16" s="438"/>
      <c r="HP16" s="438"/>
      <c r="HQ16" s="438"/>
      <c r="HR16" s="438"/>
      <c r="HS16" s="438"/>
      <c r="HT16" s="438"/>
      <c r="HU16" s="438"/>
      <c r="HV16" s="438"/>
      <c r="HW16" s="438"/>
      <c r="HX16" s="438"/>
      <c r="HY16" s="438"/>
      <c r="HZ16" s="438"/>
      <c r="IA16" s="438"/>
      <c r="IB16" s="438"/>
      <c r="IC16" s="438"/>
      <c r="ID16" s="438"/>
      <c r="IE16" s="438"/>
      <c r="IF16" s="438"/>
      <c r="IG16" s="438"/>
      <c r="IH16" s="438"/>
      <c r="II16" s="438"/>
      <c r="IJ16" s="438"/>
    </row>
    <row r="17" spans="1:244" s="455" customFormat="1" ht="15.75" x14ac:dyDescent="0.25">
      <c r="A17" s="461"/>
      <c r="B17" s="462" t="s">
        <v>243</v>
      </c>
      <c r="C17" s="461"/>
      <c r="D17" s="463"/>
      <c r="E17" s="461"/>
      <c r="F17" s="463"/>
      <c r="G17" s="463"/>
      <c r="H17" s="461"/>
      <c r="I17" s="463"/>
      <c r="J17" s="463"/>
      <c r="K17" s="461"/>
      <c r="L17" s="463"/>
      <c r="M17" s="463"/>
      <c r="N17" s="461"/>
      <c r="O17" s="463"/>
      <c r="P17" s="463"/>
      <c r="Q17" s="463"/>
      <c r="R17" s="463"/>
      <c r="S17" s="463"/>
      <c r="T17" s="461"/>
      <c r="U17" s="461"/>
      <c r="V17" s="461"/>
      <c r="W17" s="464"/>
      <c r="X17" s="465"/>
      <c r="Y17" s="465"/>
      <c r="Z17" s="466"/>
    </row>
    <row r="18" spans="1:244" s="468" customFormat="1" ht="18" x14ac:dyDescent="0.25">
      <c r="A18" s="461"/>
      <c r="B18" s="467" t="s">
        <v>100</v>
      </c>
      <c r="C18" s="461"/>
      <c r="D18" s="463"/>
      <c r="E18" s="461"/>
      <c r="F18" s="463"/>
      <c r="G18" s="463"/>
      <c r="H18" s="461"/>
      <c r="I18" s="463"/>
      <c r="J18" s="463"/>
      <c r="K18" s="461"/>
      <c r="L18" s="463"/>
      <c r="M18" s="463"/>
      <c r="N18" s="461"/>
      <c r="O18" s="463"/>
      <c r="P18" s="463"/>
      <c r="Q18" s="463"/>
      <c r="R18" s="463"/>
      <c r="S18" s="463"/>
      <c r="T18" s="461"/>
      <c r="U18" s="461"/>
      <c r="V18" s="461"/>
      <c r="W18" s="464"/>
      <c r="X18" s="465"/>
      <c r="Y18" s="465"/>
      <c r="Z18" s="466"/>
      <c r="AA18" s="455"/>
      <c r="AB18" s="455"/>
      <c r="AC18" s="455"/>
      <c r="AD18" s="455"/>
      <c r="AE18" s="455"/>
      <c r="AF18" s="455"/>
      <c r="AG18" s="455"/>
      <c r="AH18" s="455"/>
      <c r="AI18" s="455"/>
      <c r="AJ18" s="455"/>
      <c r="AK18" s="455"/>
      <c r="AL18" s="455"/>
      <c r="AM18" s="455"/>
      <c r="AN18" s="455"/>
      <c r="AO18" s="455"/>
      <c r="AP18" s="455"/>
      <c r="AQ18" s="455"/>
      <c r="AR18" s="455"/>
      <c r="AS18" s="455"/>
      <c r="AT18" s="455"/>
      <c r="AU18" s="455"/>
      <c r="AV18" s="455"/>
      <c r="AW18" s="455"/>
      <c r="AX18" s="455"/>
      <c r="AY18" s="455"/>
      <c r="AZ18" s="455"/>
      <c r="BA18" s="455"/>
      <c r="BB18" s="455"/>
      <c r="BC18" s="455"/>
      <c r="BD18" s="455"/>
      <c r="BE18" s="455"/>
      <c r="BF18" s="455"/>
      <c r="BG18" s="455"/>
      <c r="BH18" s="455"/>
      <c r="BI18" s="455"/>
      <c r="BJ18" s="455"/>
      <c r="BK18" s="455"/>
      <c r="BL18" s="455"/>
      <c r="BM18" s="455"/>
      <c r="BN18" s="455"/>
      <c r="BO18" s="455"/>
      <c r="BP18" s="455"/>
      <c r="BQ18" s="455"/>
      <c r="BR18" s="455"/>
      <c r="BS18" s="455"/>
      <c r="BT18" s="455"/>
      <c r="BU18" s="455"/>
      <c r="BV18" s="455"/>
      <c r="BW18" s="455"/>
      <c r="BX18" s="455"/>
      <c r="BY18" s="455"/>
      <c r="BZ18" s="455"/>
      <c r="CA18" s="455"/>
      <c r="CB18" s="455"/>
      <c r="CC18" s="455"/>
      <c r="CD18" s="455"/>
      <c r="CE18" s="455"/>
      <c r="CF18" s="455"/>
      <c r="CG18" s="455"/>
      <c r="CH18" s="455"/>
      <c r="CI18" s="455"/>
      <c r="CJ18" s="455"/>
      <c r="CK18" s="455"/>
      <c r="CL18" s="455"/>
      <c r="CM18" s="455"/>
      <c r="CN18" s="455"/>
      <c r="CO18" s="455"/>
      <c r="CP18" s="455"/>
      <c r="CQ18" s="455"/>
      <c r="CR18" s="455"/>
      <c r="CS18" s="455"/>
      <c r="CT18" s="455"/>
      <c r="CU18" s="455"/>
      <c r="CV18" s="455"/>
      <c r="CW18" s="455"/>
      <c r="CX18" s="455"/>
      <c r="CY18" s="455"/>
      <c r="CZ18" s="455"/>
      <c r="DA18" s="455"/>
      <c r="DB18" s="455"/>
      <c r="DC18" s="455"/>
      <c r="DD18" s="455"/>
      <c r="DE18" s="455"/>
      <c r="DF18" s="455"/>
      <c r="DG18" s="455"/>
      <c r="DH18" s="455"/>
      <c r="DI18" s="455"/>
      <c r="DJ18" s="455"/>
      <c r="DK18" s="455"/>
      <c r="DL18" s="455"/>
      <c r="DM18" s="455"/>
      <c r="DN18" s="455"/>
      <c r="DO18" s="455"/>
      <c r="DP18" s="455"/>
      <c r="DQ18" s="455"/>
      <c r="DR18" s="455"/>
      <c r="DS18" s="455"/>
      <c r="DT18" s="455"/>
      <c r="DU18" s="455"/>
      <c r="DV18" s="455"/>
      <c r="DW18" s="455"/>
      <c r="DX18" s="455"/>
      <c r="DY18" s="455"/>
      <c r="DZ18" s="455"/>
      <c r="EA18" s="455"/>
      <c r="EB18" s="455"/>
      <c r="EC18" s="455"/>
      <c r="ED18" s="455"/>
      <c r="EE18" s="455"/>
      <c r="EF18" s="455"/>
      <c r="EG18" s="455"/>
      <c r="EH18" s="455"/>
      <c r="EI18" s="455"/>
      <c r="EJ18" s="455"/>
      <c r="EK18" s="455"/>
      <c r="EL18" s="455"/>
      <c r="EM18" s="455"/>
      <c r="EN18" s="455"/>
      <c r="EO18" s="455"/>
      <c r="EP18" s="455"/>
      <c r="EQ18" s="455"/>
      <c r="ER18" s="455"/>
      <c r="ES18" s="455"/>
      <c r="ET18" s="455"/>
      <c r="EU18" s="455"/>
      <c r="EV18" s="455"/>
      <c r="EW18" s="455"/>
      <c r="EX18" s="455"/>
      <c r="EY18" s="455"/>
      <c r="EZ18" s="455"/>
      <c r="FA18" s="455"/>
      <c r="FB18" s="455"/>
      <c r="FC18" s="455"/>
      <c r="FD18" s="455"/>
      <c r="FE18" s="455"/>
      <c r="FF18" s="455"/>
      <c r="FG18" s="455"/>
      <c r="FH18" s="455"/>
      <c r="FI18" s="455"/>
      <c r="FJ18" s="455"/>
      <c r="FK18" s="455"/>
      <c r="FL18" s="455"/>
      <c r="FM18" s="455"/>
      <c r="FN18" s="455"/>
      <c r="FO18" s="455"/>
      <c r="FP18" s="455"/>
      <c r="FQ18" s="455"/>
      <c r="FR18" s="455"/>
      <c r="FS18" s="455"/>
      <c r="FT18" s="455"/>
      <c r="FU18" s="455"/>
      <c r="FV18" s="455"/>
      <c r="FW18" s="455"/>
      <c r="FX18" s="455"/>
      <c r="FY18" s="455"/>
      <c r="FZ18" s="455"/>
      <c r="GA18" s="455"/>
      <c r="GB18" s="455"/>
      <c r="GC18" s="455"/>
      <c r="GD18" s="455"/>
      <c r="GE18" s="455"/>
      <c r="GF18" s="455"/>
      <c r="GG18" s="455"/>
      <c r="GH18" s="455"/>
      <c r="GI18" s="455"/>
      <c r="GJ18" s="455"/>
      <c r="GK18" s="455"/>
      <c r="GL18" s="455"/>
      <c r="GM18" s="455"/>
      <c r="GN18" s="455"/>
      <c r="GO18" s="455"/>
      <c r="GP18" s="455"/>
      <c r="GQ18" s="455"/>
      <c r="GR18" s="455"/>
      <c r="GS18" s="455"/>
      <c r="GT18" s="455"/>
      <c r="GU18" s="455"/>
      <c r="GV18" s="455"/>
      <c r="GW18" s="455"/>
      <c r="GX18" s="455"/>
      <c r="GY18" s="455"/>
      <c r="GZ18" s="455"/>
      <c r="HA18" s="455"/>
      <c r="HB18" s="455"/>
      <c r="HC18" s="455"/>
      <c r="HD18" s="455"/>
      <c r="HE18" s="455"/>
      <c r="HF18" s="455"/>
      <c r="HG18" s="455"/>
      <c r="HH18" s="455"/>
      <c r="HI18" s="455"/>
      <c r="HJ18" s="455"/>
      <c r="HK18" s="455"/>
      <c r="HL18" s="455"/>
      <c r="HM18" s="455"/>
      <c r="HN18" s="455"/>
      <c r="HO18" s="455"/>
      <c r="HP18" s="455"/>
      <c r="HQ18" s="455"/>
      <c r="HR18" s="455"/>
      <c r="HS18" s="455"/>
      <c r="HT18" s="455"/>
      <c r="HU18" s="455"/>
      <c r="HV18" s="455"/>
      <c r="HW18" s="455"/>
      <c r="HX18" s="455"/>
      <c r="HY18" s="455"/>
      <c r="HZ18" s="455"/>
      <c r="IA18" s="455"/>
      <c r="IB18" s="455"/>
      <c r="IC18" s="455"/>
      <c r="ID18" s="455"/>
      <c r="IE18" s="455"/>
      <c r="IF18" s="455"/>
      <c r="IG18" s="455"/>
      <c r="IH18" s="455"/>
      <c r="II18" s="455"/>
      <c r="IJ18" s="455"/>
    </row>
    <row r="19" spans="1:244" s="468" customFormat="1" ht="18" x14ac:dyDescent="0.25">
      <c r="A19" s="461"/>
      <c r="B19" s="461"/>
      <c r="C19" s="461"/>
      <c r="D19" s="463"/>
      <c r="E19" s="461"/>
      <c r="F19" s="463"/>
      <c r="G19" s="463"/>
      <c r="H19" s="461"/>
      <c r="I19" s="463"/>
      <c r="J19" s="463"/>
      <c r="K19" s="461"/>
      <c r="L19" s="463"/>
      <c r="M19" s="463"/>
      <c r="N19" s="461"/>
      <c r="O19" s="463"/>
      <c r="P19" s="463"/>
      <c r="Q19" s="463"/>
      <c r="R19" s="463"/>
      <c r="S19" s="463"/>
      <c r="T19" s="461"/>
      <c r="U19" s="461"/>
      <c r="V19" s="461"/>
      <c r="W19" s="464"/>
      <c r="X19" s="465"/>
      <c r="Y19" s="465"/>
      <c r="Z19" s="466"/>
      <c r="AA19" s="455"/>
      <c r="AB19" s="455"/>
      <c r="AC19" s="455"/>
      <c r="AD19" s="455"/>
      <c r="AE19" s="455"/>
      <c r="AF19" s="455"/>
      <c r="AG19" s="455"/>
      <c r="AH19" s="455"/>
      <c r="AI19" s="455"/>
      <c r="AJ19" s="455"/>
      <c r="AK19" s="455"/>
      <c r="AL19" s="455"/>
      <c r="AM19" s="455"/>
      <c r="AN19" s="455"/>
      <c r="AO19" s="455"/>
      <c r="AP19" s="455"/>
      <c r="AQ19" s="455"/>
      <c r="AR19" s="455"/>
      <c r="AS19" s="455"/>
      <c r="AT19" s="455"/>
      <c r="AU19" s="455"/>
      <c r="AV19" s="455"/>
      <c r="AW19" s="455"/>
      <c r="AX19" s="455"/>
      <c r="AY19" s="455"/>
      <c r="AZ19" s="455"/>
      <c r="BA19" s="455"/>
      <c r="BB19" s="455"/>
      <c r="BC19" s="455"/>
      <c r="BD19" s="455"/>
      <c r="BE19" s="455"/>
      <c r="BF19" s="455"/>
      <c r="BG19" s="455"/>
      <c r="BH19" s="455"/>
      <c r="BI19" s="455"/>
      <c r="BJ19" s="455"/>
      <c r="BK19" s="455"/>
      <c r="BL19" s="455"/>
      <c r="BM19" s="455"/>
      <c r="BN19" s="455"/>
      <c r="BO19" s="455"/>
      <c r="BP19" s="455"/>
      <c r="BQ19" s="455"/>
      <c r="BR19" s="455"/>
      <c r="BS19" s="455"/>
      <c r="BT19" s="455"/>
      <c r="BU19" s="455"/>
      <c r="BV19" s="455"/>
      <c r="BW19" s="455"/>
      <c r="BX19" s="455"/>
      <c r="BY19" s="455"/>
      <c r="BZ19" s="455"/>
      <c r="CA19" s="455"/>
      <c r="CB19" s="455"/>
      <c r="CC19" s="455"/>
      <c r="CD19" s="455"/>
      <c r="CE19" s="455"/>
      <c r="CF19" s="455"/>
      <c r="CG19" s="455"/>
      <c r="CH19" s="455"/>
      <c r="CI19" s="455"/>
      <c r="CJ19" s="455"/>
      <c r="CK19" s="455"/>
      <c r="CL19" s="455"/>
      <c r="CM19" s="455"/>
      <c r="CN19" s="455"/>
      <c r="CO19" s="455"/>
      <c r="CP19" s="455"/>
      <c r="CQ19" s="455"/>
      <c r="CR19" s="455"/>
      <c r="CS19" s="455"/>
      <c r="CT19" s="455"/>
      <c r="CU19" s="455"/>
      <c r="CV19" s="455"/>
      <c r="CW19" s="455"/>
      <c r="CX19" s="455"/>
      <c r="CY19" s="455"/>
      <c r="CZ19" s="455"/>
      <c r="DA19" s="455"/>
      <c r="DB19" s="455"/>
      <c r="DC19" s="455"/>
      <c r="DD19" s="455"/>
      <c r="DE19" s="455"/>
      <c r="DF19" s="455"/>
      <c r="DG19" s="455"/>
      <c r="DH19" s="455"/>
      <c r="DI19" s="455"/>
      <c r="DJ19" s="455"/>
      <c r="DK19" s="455"/>
      <c r="DL19" s="455"/>
      <c r="DM19" s="455"/>
      <c r="DN19" s="455"/>
      <c r="DO19" s="455"/>
      <c r="DP19" s="455"/>
      <c r="DQ19" s="455"/>
      <c r="DR19" s="455"/>
      <c r="DS19" s="455"/>
      <c r="DT19" s="455"/>
      <c r="DU19" s="455"/>
      <c r="DV19" s="455"/>
      <c r="DW19" s="455"/>
      <c r="DX19" s="455"/>
      <c r="DY19" s="455"/>
      <c r="DZ19" s="455"/>
      <c r="EA19" s="455"/>
      <c r="EB19" s="455"/>
      <c r="EC19" s="455"/>
      <c r="ED19" s="455"/>
      <c r="EE19" s="455"/>
      <c r="EF19" s="455"/>
      <c r="EG19" s="455"/>
      <c r="EH19" s="455"/>
      <c r="EI19" s="455"/>
      <c r="EJ19" s="455"/>
      <c r="EK19" s="455"/>
      <c r="EL19" s="455"/>
      <c r="EM19" s="455"/>
      <c r="EN19" s="455"/>
      <c r="EO19" s="455"/>
      <c r="EP19" s="455"/>
      <c r="EQ19" s="455"/>
      <c r="ER19" s="455"/>
      <c r="ES19" s="455"/>
      <c r="ET19" s="455"/>
      <c r="EU19" s="455"/>
      <c r="EV19" s="455"/>
      <c r="EW19" s="455"/>
      <c r="EX19" s="455"/>
      <c r="EY19" s="455"/>
      <c r="EZ19" s="455"/>
      <c r="FA19" s="455"/>
      <c r="FB19" s="455"/>
      <c r="FC19" s="455"/>
      <c r="FD19" s="455"/>
      <c r="FE19" s="455"/>
      <c r="FF19" s="455"/>
      <c r="FG19" s="455"/>
      <c r="FH19" s="455"/>
      <c r="FI19" s="455"/>
      <c r="FJ19" s="455"/>
      <c r="FK19" s="455"/>
      <c r="FL19" s="455"/>
      <c r="FM19" s="455"/>
      <c r="FN19" s="455"/>
      <c r="FO19" s="455"/>
      <c r="FP19" s="455"/>
      <c r="FQ19" s="455"/>
      <c r="FR19" s="455"/>
      <c r="FS19" s="455"/>
      <c r="FT19" s="455"/>
      <c r="FU19" s="455"/>
      <c r="FV19" s="455"/>
      <c r="FW19" s="455"/>
      <c r="FX19" s="455"/>
      <c r="FY19" s="455"/>
      <c r="FZ19" s="455"/>
      <c r="GA19" s="455"/>
      <c r="GB19" s="455"/>
      <c r="GC19" s="455"/>
      <c r="GD19" s="455"/>
      <c r="GE19" s="455"/>
      <c r="GF19" s="455"/>
      <c r="GG19" s="455"/>
      <c r="GH19" s="455"/>
      <c r="GI19" s="455"/>
      <c r="GJ19" s="455"/>
      <c r="GK19" s="455"/>
      <c r="GL19" s="455"/>
      <c r="GM19" s="455"/>
      <c r="GN19" s="455"/>
      <c r="GO19" s="455"/>
      <c r="GP19" s="455"/>
      <c r="GQ19" s="455"/>
      <c r="GR19" s="455"/>
      <c r="GS19" s="455"/>
      <c r="GT19" s="455"/>
      <c r="GU19" s="455"/>
      <c r="GV19" s="455"/>
      <c r="GW19" s="455"/>
      <c r="GX19" s="455"/>
      <c r="GY19" s="455"/>
      <c r="GZ19" s="455"/>
      <c r="HA19" s="455"/>
      <c r="HB19" s="455"/>
      <c r="HC19" s="455"/>
      <c r="HD19" s="455"/>
      <c r="HE19" s="455"/>
      <c r="HF19" s="455"/>
      <c r="HG19" s="455"/>
      <c r="HH19" s="455"/>
      <c r="HI19" s="455"/>
      <c r="HJ19" s="455"/>
      <c r="HK19" s="455"/>
      <c r="HL19" s="455"/>
      <c r="HM19" s="455"/>
      <c r="HN19" s="455"/>
      <c r="HO19" s="455"/>
      <c r="HP19" s="455"/>
      <c r="HQ19" s="455"/>
      <c r="HR19" s="455"/>
      <c r="HS19" s="455"/>
      <c r="HT19" s="455"/>
      <c r="HU19" s="455"/>
      <c r="HV19" s="455"/>
      <c r="HW19" s="455"/>
      <c r="HX19" s="455"/>
      <c r="HY19" s="455"/>
      <c r="HZ19" s="455"/>
      <c r="IA19" s="455"/>
      <c r="IB19" s="455"/>
      <c r="IC19" s="455"/>
      <c r="ID19" s="455"/>
      <c r="IE19" s="455"/>
      <c r="IF19" s="455"/>
      <c r="IG19" s="455"/>
      <c r="IH19" s="455"/>
      <c r="II19" s="455"/>
      <c r="IJ19" s="455"/>
    </row>
    <row r="20" spans="1:244" s="468" customFormat="1" x14ac:dyDescent="0.25">
      <c r="A20" s="469"/>
      <c r="B20" s="584" t="s">
        <v>101</v>
      </c>
      <c r="C20" s="584"/>
      <c r="D20" s="584"/>
      <c r="E20" s="584"/>
      <c r="F20" s="584"/>
      <c r="G20" s="584"/>
      <c r="H20" s="584"/>
      <c r="I20" s="584"/>
      <c r="J20" s="584"/>
      <c r="K20" s="584"/>
      <c r="L20" s="584"/>
      <c r="M20" s="584"/>
      <c r="N20" s="584"/>
      <c r="O20" s="584"/>
      <c r="P20" s="584"/>
      <c r="Q20" s="584"/>
      <c r="R20" s="584"/>
      <c r="S20" s="584"/>
      <c r="T20" s="584"/>
      <c r="U20" s="584"/>
      <c r="V20" s="584"/>
      <c r="W20" s="470"/>
      <c r="X20" s="471"/>
      <c r="Y20" s="471"/>
      <c r="Z20" s="472"/>
    </row>
    <row r="21" spans="1:244" s="468" customFormat="1" ht="18" x14ac:dyDescent="0.25">
      <c r="A21" s="469"/>
      <c r="B21" s="585" t="s">
        <v>514</v>
      </c>
      <c r="C21" s="585"/>
      <c r="D21" s="585"/>
      <c r="E21" s="585"/>
      <c r="F21" s="585"/>
      <c r="G21" s="585"/>
      <c r="H21" s="585"/>
      <c r="I21" s="585"/>
      <c r="J21" s="585"/>
      <c r="K21" s="585"/>
      <c r="L21" s="585"/>
      <c r="M21" s="585"/>
      <c r="N21" s="585"/>
      <c r="O21" s="585"/>
      <c r="P21" s="585"/>
      <c r="Q21" s="585"/>
      <c r="R21" s="585"/>
      <c r="S21" s="585"/>
      <c r="T21" s="585"/>
      <c r="U21" s="585"/>
      <c r="V21" s="585"/>
    </row>
    <row r="22" spans="1:244" s="468" customFormat="1" ht="18" x14ac:dyDescent="0.25">
      <c r="A22" s="469"/>
      <c r="B22" s="585"/>
      <c r="C22" s="585"/>
      <c r="D22" s="585"/>
      <c r="E22" s="585"/>
      <c r="F22" s="585"/>
      <c r="G22" s="585"/>
      <c r="H22" s="585"/>
      <c r="I22" s="585"/>
      <c r="J22" s="585"/>
      <c r="K22" s="585"/>
      <c r="L22" s="585"/>
      <c r="M22" s="585"/>
      <c r="N22" s="585"/>
      <c r="O22" s="585"/>
      <c r="P22" s="585"/>
      <c r="Q22" s="585"/>
      <c r="R22" s="585"/>
      <c r="S22" s="585"/>
      <c r="T22" s="585"/>
      <c r="U22" s="585"/>
      <c r="V22" s="585"/>
    </row>
    <row r="23" spans="1:244" s="468" customFormat="1" ht="18" x14ac:dyDescent="0.25">
      <c r="A23" s="469"/>
      <c r="B23" s="585"/>
      <c r="C23" s="585"/>
      <c r="D23" s="585"/>
      <c r="E23" s="585"/>
      <c r="F23" s="585"/>
      <c r="G23" s="585"/>
      <c r="H23" s="585"/>
      <c r="I23" s="585"/>
      <c r="J23" s="585"/>
      <c r="K23" s="585"/>
      <c r="L23" s="585"/>
      <c r="M23" s="585"/>
      <c r="N23" s="585"/>
      <c r="O23" s="585"/>
      <c r="P23" s="585"/>
      <c r="Q23" s="585"/>
      <c r="R23" s="585"/>
      <c r="S23" s="585"/>
      <c r="T23" s="585"/>
      <c r="U23" s="585"/>
      <c r="V23" s="585"/>
    </row>
    <row r="24" spans="1:244" s="468" customFormat="1" ht="18" x14ac:dyDescent="0.25">
      <c r="A24" s="469"/>
      <c r="B24" s="585"/>
      <c r="C24" s="585"/>
      <c r="D24" s="585"/>
      <c r="E24" s="585"/>
      <c r="F24" s="585"/>
      <c r="G24" s="585"/>
      <c r="H24" s="585"/>
      <c r="I24" s="585"/>
      <c r="J24" s="585"/>
      <c r="K24" s="585"/>
      <c r="L24" s="585"/>
      <c r="M24" s="585"/>
      <c r="N24" s="585"/>
      <c r="O24" s="585"/>
      <c r="P24" s="585"/>
      <c r="Q24" s="585"/>
      <c r="R24" s="585"/>
      <c r="S24" s="585"/>
      <c r="T24" s="585"/>
      <c r="U24" s="585"/>
      <c r="V24" s="585"/>
    </row>
    <row r="25" spans="1:244" s="468" customFormat="1" ht="18" x14ac:dyDescent="0.25">
      <c r="A25" s="470"/>
      <c r="B25" s="581" t="s">
        <v>515</v>
      </c>
      <c r="C25" s="581"/>
      <c r="D25" s="581"/>
      <c r="E25" s="581"/>
      <c r="F25" s="581"/>
      <c r="G25" s="581"/>
      <c r="H25" s="581"/>
      <c r="I25" s="581"/>
      <c r="J25" s="581"/>
      <c r="K25" s="581"/>
      <c r="L25" s="581"/>
      <c r="M25" s="581"/>
      <c r="N25" s="581"/>
      <c r="O25" s="581"/>
      <c r="P25" s="581"/>
      <c r="Q25" s="581"/>
      <c r="R25" s="581"/>
      <c r="S25" s="581"/>
      <c r="T25" s="581"/>
      <c r="U25" s="581"/>
      <c r="V25" s="581"/>
      <c r="W25" s="470"/>
    </row>
    <row r="26" spans="1:244" s="468" customFormat="1" ht="18" x14ac:dyDescent="0.25">
      <c r="A26" s="470"/>
      <c r="B26" s="581"/>
      <c r="C26" s="581"/>
      <c r="D26" s="581"/>
      <c r="E26" s="581"/>
      <c r="F26" s="581"/>
      <c r="G26" s="581"/>
      <c r="H26" s="581"/>
      <c r="I26" s="581"/>
      <c r="J26" s="581"/>
      <c r="K26" s="581"/>
      <c r="L26" s="581"/>
      <c r="M26" s="581"/>
      <c r="N26" s="581"/>
      <c r="O26" s="581"/>
      <c r="P26" s="581"/>
      <c r="Q26" s="581"/>
      <c r="R26" s="581"/>
      <c r="S26" s="581"/>
      <c r="T26" s="581"/>
      <c r="U26" s="581"/>
      <c r="V26" s="581"/>
      <c r="W26" s="470"/>
    </row>
    <row r="27" spans="1:244" s="468" customFormat="1" ht="18" x14ac:dyDescent="0.25">
      <c r="A27" s="470"/>
      <c r="B27" s="581"/>
      <c r="C27" s="581"/>
      <c r="D27" s="581"/>
      <c r="E27" s="581"/>
      <c r="F27" s="581"/>
      <c r="G27" s="581"/>
      <c r="H27" s="581"/>
      <c r="I27" s="581"/>
      <c r="J27" s="581"/>
      <c r="K27" s="581"/>
      <c r="L27" s="581"/>
      <c r="M27" s="581"/>
      <c r="N27" s="581"/>
      <c r="O27" s="581"/>
      <c r="P27" s="581"/>
      <c r="Q27" s="581"/>
      <c r="R27" s="581"/>
      <c r="S27" s="581"/>
      <c r="T27" s="581"/>
      <c r="U27" s="581"/>
      <c r="V27" s="581"/>
      <c r="W27" s="470"/>
    </row>
    <row r="28" spans="1:244" s="468" customFormat="1" ht="18" x14ac:dyDescent="0.25">
      <c r="A28" s="470"/>
      <c r="B28" s="581"/>
      <c r="C28" s="581"/>
      <c r="D28" s="581"/>
      <c r="E28" s="581"/>
      <c r="F28" s="581"/>
      <c r="G28" s="581"/>
      <c r="H28" s="581"/>
      <c r="I28" s="581"/>
      <c r="J28" s="581"/>
      <c r="K28" s="581"/>
      <c r="L28" s="581"/>
      <c r="M28" s="581"/>
      <c r="N28" s="581"/>
      <c r="O28" s="581"/>
      <c r="P28" s="581"/>
      <c r="Q28" s="581"/>
      <c r="R28" s="581"/>
      <c r="S28" s="581"/>
      <c r="T28" s="581"/>
      <c r="U28" s="581"/>
      <c r="V28" s="581"/>
      <c r="W28" s="470"/>
    </row>
    <row r="29" spans="1:244" s="468" customFormat="1" ht="18" x14ac:dyDescent="0.25">
      <c r="A29" s="470"/>
      <c r="B29" s="581" t="s">
        <v>523</v>
      </c>
      <c r="C29" s="581"/>
      <c r="D29" s="581"/>
      <c r="E29" s="581"/>
      <c r="F29" s="581"/>
      <c r="G29" s="581"/>
      <c r="H29" s="581"/>
      <c r="I29" s="581"/>
      <c r="J29" s="581"/>
      <c r="K29" s="581"/>
      <c r="L29" s="581"/>
      <c r="M29" s="581"/>
      <c r="N29" s="581"/>
      <c r="O29" s="581"/>
      <c r="P29" s="581"/>
      <c r="Q29" s="581"/>
      <c r="R29" s="581"/>
      <c r="S29" s="581"/>
      <c r="T29" s="581"/>
      <c r="U29" s="581"/>
      <c r="V29" s="581"/>
      <c r="W29" s="470"/>
    </row>
    <row r="30" spans="1:244" x14ac:dyDescent="0.3">
      <c r="A30" s="470"/>
      <c r="B30" s="581"/>
      <c r="C30" s="581"/>
      <c r="D30" s="581"/>
      <c r="E30" s="581"/>
      <c r="F30" s="581"/>
      <c r="G30" s="581"/>
      <c r="H30" s="581"/>
      <c r="I30" s="581"/>
      <c r="J30" s="581"/>
      <c r="K30" s="581"/>
      <c r="L30" s="581"/>
      <c r="M30" s="581"/>
      <c r="N30" s="581"/>
      <c r="O30" s="581"/>
      <c r="P30" s="581"/>
      <c r="Q30" s="581"/>
      <c r="R30" s="581"/>
      <c r="S30" s="581"/>
      <c r="T30" s="581"/>
      <c r="U30" s="581"/>
      <c r="V30" s="581"/>
      <c r="W30" s="470"/>
      <c r="X30" s="468"/>
      <c r="Y30" s="468"/>
      <c r="Z30" s="468"/>
      <c r="AA30" s="468"/>
      <c r="AB30" s="468"/>
      <c r="AC30" s="468"/>
      <c r="AD30" s="468"/>
      <c r="AE30" s="468"/>
      <c r="AF30" s="468"/>
      <c r="AG30" s="468"/>
      <c r="AH30" s="468"/>
      <c r="AI30" s="468"/>
      <c r="AJ30" s="468"/>
      <c r="AK30" s="468"/>
      <c r="AL30" s="468"/>
      <c r="AM30" s="468"/>
      <c r="AN30" s="468"/>
      <c r="AO30" s="468"/>
      <c r="AP30" s="468"/>
      <c r="AQ30" s="468"/>
      <c r="AR30" s="468"/>
      <c r="AS30" s="468"/>
      <c r="AT30" s="468"/>
      <c r="AU30" s="468"/>
      <c r="AV30" s="468"/>
      <c r="AW30" s="468"/>
      <c r="AX30" s="468"/>
      <c r="AY30" s="468"/>
      <c r="AZ30" s="468"/>
      <c r="BA30" s="468"/>
      <c r="BB30" s="468"/>
      <c r="BC30" s="468"/>
      <c r="BD30" s="468"/>
      <c r="BE30" s="468"/>
      <c r="BF30" s="468"/>
      <c r="BG30" s="468"/>
      <c r="BH30" s="468"/>
      <c r="BI30" s="468"/>
      <c r="BJ30" s="468"/>
      <c r="BK30" s="468"/>
      <c r="BL30" s="468"/>
      <c r="BM30" s="468"/>
      <c r="BN30" s="468"/>
      <c r="BO30" s="468"/>
      <c r="BP30" s="468"/>
      <c r="BQ30" s="468"/>
      <c r="BR30" s="468"/>
      <c r="BS30" s="468"/>
      <c r="BT30" s="468"/>
      <c r="BU30" s="468"/>
      <c r="BV30" s="468"/>
      <c r="BW30" s="468"/>
      <c r="BX30" s="468"/>
      <c r="BY30" s="468"/>
      <c r="BZ30" s="468"/>
      <c r="CA30" s="468"/>
      <c r="CB30" s="468"/>
      <c r="CC30" s="468"/>
      <c r="CD30" s="468"/>
      <c r="CE30" s="468"/>
      <c r="CF30" s="468"/>
      <c r="CG30" s="468"/>
      <c r="CH30" s="468"/>
      <c r="CI30" s="468"/>
      <c r="CJ30" s="468"/>
      <c r="CK30" s="468"/>
      <c r="CL30" s="468"/>
      <c r="CM30" s="468"/>
      <c r="CN30" s="468"/>
      <c r="CO30" s="468"/>
      <c r="CP30" s="468"/>
      <c r="CQ30" s="468"/>
      <c r="CR30" s="468"/>
      <c r="CS30" s="468"/>
      <c r="CT30" s="468"/>
      <c r="CU30" s="468"/>
      <c r="CV30" s="468"/>
      <c r="CW30" s="468"/>
      <c r="CX30" s="468"/>
      <c r="CY30" s="468"/>
      <c r="CZ30" s="468"/>
      <c r="DA30" s="468"/>
      <c r="DB30" s="468"/>
      <c r="DC30" s="468"/>
      <c r="DD30" s="468"/>
      <c r="DE30" s="468"/>
      <c r="DF30" s="468"/>
      <c r="DG30" s="468"/>
      <c r="DH30" s="468"/>
      <c r="DI30" s="468"/>
      <c r="DJ30" s="468"/>
      <c r="DK30" s="468"/>
      <c r="DL30" s="468"/>
      <c r="DM30" s="468"/>
      <c r="DN30" s="468"/>
      <c r="DO30" s="468"/>
      <c r="DP30" s="468"/>
      <c r="DQ30" s="468"/>
      <c r="DR30" s="468"/>
      <c r="DS30" s="468"/>
      <c r="DT30" s="468"/>
      <c r="DU30" s="468"/>
      <c r="DV30" s="468"/>
      <c r="DW30" s="468"/>
      <c r="DX30" s="468"/>
      <c r="DY30" s="468"/>
      <c r="DZ30" s="468"/>
      <c r="EA30" s="468"/>
      <c r="EB30" s="468"/>
      <c r="EC30" s="468"/>
      <c r="ED30" s="468"/>
      <c r="EE30" s="468"/>
      <c r="EF30" s="468"/>
      <c r="EG30" s="468"/>
      <c r="EH30" s="468"/>
      <c r="EI30" s="468"/>
      <c r="EJ30" s="468"/>
      <c r="EK30" s="468"/>
      <c r="EL30" s="468"/>
      <c r="EM30" s="468"/>
      <c r="EN30" s="468"/>
      <c r="EO30" s="468"/>
      <c r="EP30" s="468"/>
      <c r="EQ30" s="468"/>
      <c r="ER30" s="468"/>
      <c r="ES30" s="468"/>
      <c r="ET30" s="468"/>
      <c r="EU30" s="468"/>
      <c r="EV30" s="468"/>
      <c r="EW30" s="468"/>
      <c r="EX30" s="468"/>
      <c r="EY30" s="468"/>
      <c r="EZ30" s="468"/>
      <c r="FA30" s="468"/>
      <c r="FB30" s="468"/>
      <c r="FC30" s="468"/>
      <c r="FD30" s="468"/>
      <c r="FE30" s="468"/>
      <c r="FF30" s="468"/>
      <c r="FG30" s="468"/>
      <c r="FH30" s="468"/>
      <c r="FI30" s="468"/>
      <c r="FJ30" s="468"/>
      <c r="FK30" s="468"/>
      <c r="FL30" s="468"/>
      <c r="FM30" s="468"/>
      <c r="FN30" s="468"/>
      <c r="FO30" s="468"/>
      <c r="FP30" s="468"/>
      <c r="FQ30" s="468"/>
      <c r="FR30" s="468"/>
      <c r="FS30" s="468"/>
      <c r="FT30" s="468"/>
      <c r="FU30" s="468"/>
      <c r="FV30" s="468"/>
      <c r="FW30" s="468"/>
      <c r="FX30" s="468"/>
      <c r="FY30" s="468"/>
      <c r="FZ30" s="468"/>
      <c r="GA30" s="468"/>
      <c r="GB30" s="468"/>
      <c r="GC30" s="468"/>
      <c r="GD30" s="468"/>
      <c r="GE30" s="468"/>
      <c r="GF30" s="468"/>
      <c r="GG30" s="468"/>
      <c r="GH30" s="468"/>
      <c r="GI30" s="468"/>
      <c r="GJ30" s="468"/>
      <c r="GK30" s="468"/>
      <c r="GL30" s="468"/>
      <c r="GM30" s="468"/>
      <c r="GN30" s="468"/>
      <c r="GO30" s="468"/>
      <c r="GP30" s="468"/>
      <c r="GQ30" s="468"/>
      <c r="GR30" s="468"/>
      <c r="GS30" s="468"/>
      <c r="GT30" s="468"/>
      <c r="GU30" s="468"/>
      <c r="GV30" s="468"/>
      <c r="GW30" s="468"/>
      <c r="GX30" s="468"/>
      <c r="GY30" s="468"/>
      <c r="GZ30" s="468"/>
      <c r="HA30" s="468"/>
      <c r="HB30" s="468"/>
      <c r="HC30" s="468"/>
      <c r="HD30" s="468"/>
      <c r="HE30" s="468"/>
      <c r="HF30" s="468"/>
      <c r="HG30" s="468"/>
      <c r="HH30" s="468"/>
      <c r="HI30" s="468"/>
      <c r="HJ30" s="468"/>
      <c r="HK30" s="468"/>
      <c r="HL30" s="468"/>
      <c r="HM30" s="468"/>
      <c r="HN30" s="468"/>
      <c r="HO30" s="468"/>
      <c r="HP30" s="468"/>
      <c r="HQ30" s="468"/>
      <c r="HR30" s="468"/>
      <c r="HS30" s="468"/>
      <c r="HT30" s="468"/>
      <c r="HU30" s="468"/>
      <c r="HV30" s="468"/>
      <c r="HW30" s="468"/>
      <c r="HX30" s="468"/>
      <c r="HY30" s="468"/>
      <c r="HZ30" s="468"/>
      <c r="IA30" s="468"/>
      <c r="IB30" s="468"/>
      <c r="IC30" s="468"/>
      <c r="ID30" s="468"/>
      <c r="IE30" s="468"/>
      <c r="IF30" s="468"/>
      <c r="IG30" s="468"/>
      <c r="IH30" s="468"/>
      <c r="II30" s="468"/>
      <c r="IJ30" s="468"/>
    </row>
    <row r="31" spans="1:244" x14ac:dyDescent="0.3">
      <c r="A31" s="470"/>
      <c r="B31" s="581"/>
      <c r="C31" s="581"/>
      <c r="D31" s="581"/>
      <c r="E31" s="581"/>
      <c r="F31" s="581"/>
      <c r="G31" s="581"/>
      <c r="H31" s="581"/>
      <c r="I31" s="581"/>
      <c r="J31" s="581"/>
      <c r="K31" s="581"/>
      <c r="L31" s="581"/>
      <c r="M31" s="581"/>
      <c r="N31" s="581"/>
      <c r="O31" s="581"/>
      <c r="P31" s="581"/>
      <c r="Q31" s="581"/>
      <c r="R31" s="581"/>
      <c r="S31" s="581"/>
      <c r="T31" s="581"/>
      <c r="U31" s="581"/>
      <c r="V31" s="581"/>
      <c r="W31" s="470"/>
      <c r="X31" s="468"/>
      <c r="Y31" s="468"/>
      <c r="Z31" s="468"/>
      <c r="AA31" s="468"/>
      <c r="AB31" s="468"/>
      <c r="AC31" s="468"/>
      <c r="AD31" s="468"/>
      <c r="AE31" s="468"/>
      <c r="AF31" s="468"/>
      <c r="AG31" s="468"/>
      <c r="AH31" s="468"/>
      <c r="AI31" s="468"/>
      <c r="AJ31" s="468"/>
      <c r="AK31" s="468"/>
      <c r="AL31" s="468"/>
      <c r="AM31" s="468"/>
      <c r="AN31" s="468"/>
      <c r="AO31" s="468"/>
      <c r="AP31" s="468"/>
      <c r="AQ31" s="468"/>
      <c r="AR31" s="468"/>
      <c r="AS31" s="468"/>
      <c r="AT31" s="468"/>
      <c r="AU31" s="468"/>
      <c r="AV31" s="468"/>
      <c r="AW31" s="468"/>
      <c r="AX31" s="468"/>
      <c r="AY31" s="468"/>
      <c r="AZ31" s="468"/>
      <c r="BA31" s="468"/>
      <c r="BB31" s="468"/>
      <c r="BC31" s="468"/>
      <c r="BD31" s="468"/>
      <c r="BE31" s="468"/>
      <c r="BF31" s="468"/>
      <c r="BG31" s="468"/>
      <c r="BH31" s="468"/>
      <c r="BI31" s="468"/>
      <c r="BJ31" s="468"/>
      <c r="BK31" s="468"/>
      <c r="BL31" s="468"/>
      <c r="BM31" s="468"/>
      <c r="BN31" s="468"/>
      <c r="BO31" s="468"/>
      <c r="BP31" s="468"/>
      <c r="BQ31" s="468"/>
      <c r="BR31" s="468"/>
      <c r="BS31" s="468"/>
      <c r="BT31" s="468"/>
      <c r="BU31" s="468"/>
      <c r="BV31" s="468"/>
      <c r="BW31" s="468"/>
      <c r="BX31" s="468"/>
      <c r="BY31" s="468"/>
      <c r="BZ31" s="468"/>
      <c r="CA31" s="468"/>
      <c r="CB31" s="468"/>
      <c r="CC31" s="468"/>
      <c r="CD31" s="468"/>
      <c r="CE31" s="468"/>
      <c r="CF31" s="468"/>
      <c r="CG31" s="468"/>
      <c r="CH31" s="468"/>
      <c r="CI31" s="468"/>
      <c r="CJ31" s="468"/>
      <c r="CK31" s="468"/>
      <c r="CL31" s="468"/>
      <c r="CM31" s="468"/>
      <c r="CN31" s="468"/>
      <c r="CO31" s="468"/>
      <c r="CP31" s="468"/>
      <c r="CQ31" s="468"/>
      <c r="CR31" s="468"/>
      <c r="CS31" s="468"/>
      <c r="CT31" s="468"/>
      <c r="CU31" s="468"/>
      <c r="CV31" s="468"/>
      <c r="CW31" s="468"/>
      <c r="CX31" s="468"/>
      <c r="CY31" s="468"/>
      <c r="CZ31" s="468"/>
      <c r="DA31" s="468"/>
      <c r="DB31" s="468"/>
      <c r="DC31" s="468"/>
      <c r="DD31" s="468"/>
      <c r="DE31" s="468"/>
      <c r="DF31" s="468"/>
      <c r="DG31" s="468"/>
      <c r="DH31" s="468"/>
      <c r="DI31" s="468"/>
      <c r="DJ31" s="468"/>
      <c r="DK31" s="468"/>
      <c r="DL31" s="468"/>
      <c r="DM31" s="468"/>
      <c r="DN31" s="468"/>
      <c r="DO31" s="468"/>
      <c r="DP31" s="468"/>
      <c r="DQ31" s="468"/>
      <c r="DR31" s="468"/>
      <c r="DS31" s="468"/>
      <c r="DT31" s="468"/>
      <c r="DU31" s="468"/>
      <c r="DV31" s="468"/>
      <c r="DW31" s="468"/>
      <c r="DX31" s="468"/>
      <c r="DY31" s="468"/>
      <c r="DZ31" s="468"/>
      <c r="EA31" s="468"/>
      <c r="EB31" s="468"/>
      <c r="EC31" s="468"/>
      <c r="ED31" s="468"/>
      <c r="EE31" s="468"/>
      <c r="EF31" s="468"/>
      <c r="EG31" s="468"/>
      <c r="EH31" s="468"/>
      <c r="EI31" s="468"/>
      <c r="EJ31" s="468"/>
      <c r="EK31" s="468"/>
      <c r="EL31" s="468"/>
      <c r="EM31" s="468"/>
      <c r="EN31" s="468"/>
      <c r="EO31" s="468"/>
      <c r="EP31" s="468"/>
      <c r="EQ31" s="468"/>
      <c r="ER31" s="468"/>
      <c r="ES31" s="468"/>
      <c r="ET31" s="468"/>
      <c r="EU31" s="468"/>
      <c r="EV31" s="468"/>
      <c r="EW31" s="468"/>
      <c r="EX31" s="468"/>
      <c r="EY31" s="468"/>
      <c r="EZ31" s="468"/>
      <c r="FA31" s="468"/>
      <c r="FB31" s="468"/>
      <c r="FC31" s="468"/>
      <c r="FD31" s="468"/>
      <c r="FE31" s="468"/>
      <c r="FF31" s="468"/>
      <c r="FG31" s="468"/>
      <c r="FH31" s="468"/>
      <c r="FI31" s="468"/>
      <c r="FJ31" s="468"/>
      <c r="FK31" s="468"/>
      <c r="FL31" s="468"/>
      <c r="FM31" s="468"/>
      <c r="FN31" s="468"/>
      <c r="FO31" s="468"/>
      <c r="FP31" s="468"/>
      <c r="FQ31" s="468"/>
      <c r="FR31" s="468"/>
      <c r="FS31" s="468"/>
      <c r="FT31" s="468"/>
      <c r="FU31" s="468"/>
      <c r="FV31" s="468"/>
      <c r="FW31" s="468"/>
      <c r="FX31" s="468"/>
      <c r="FY31" s="468"/>
      <c r="FZ31" s="468"/>
      <c r="GA31" s="468"/>
      <c r="GB31" s="468"/>
      <c r="GC31" s="468"/>
      <c r="GD31" s="468"/>
      <c r="GE31" s="468"/>
      <c r="GF31" s="468"/>
      <c r="GG31" s="468"/>
      <c r="GH31" s="468"/>
      <c r="GI31" s="468"/>
      <c r="GJ31" s="468"/>
      <c r="GK31" s="468"/>
      <c r="GL31" s="468"/>
      <c r="GM31" s="468"/>
      <c r="GN31" s="468"/>
      <c r="GO31" s="468"/>
      <c r="GP31" s="468"/>
      <c r="GQ31" s="468"/>
      <c r="GR31" s="468"/>
      <c r="GS31" s="468"/>
      <c r="GT31" s="468"/>
      <c r="GU31" s="468"/>
      <c r="GV31" s="468"/>
      <c r="GW31" s="468"/>
      <c r="GX31" s="468"/>
      <c r="GY31" s="468"/>
      <c r="GZ31" s="468"/>
      <c r="HA31" s="468"/>
      <c r="HB31" s="468"/>
      <c r="HC31" s="468"/>
      <c r="HD31" s="468"/>
      <c r="HE31" s="468"/>
      <c r="HF31" s="468"/>
      <c r="HG31" s="468"/>
      <c r="HH31" s="468"/>
      <c r="HI31" s="468"/>
      <c r="HJ31" s="468"/>
      <c r="HK31" s="468"/>
      <c r="HL31" s="468"/>
      <c r="HM31" s="468"/>
      <c r="HN31" s="468"/>
      <c r="HO31" s="468"/>
      <c r="HP31" s="468"/>
      <c r="HQ31" s="468"/>
      <c r="HR31" s="468"/>
      <c r="HS31" s="468"/>
      <c r="HT31" s="468"/>
      <c r="HU31" s="468"/>
      <c r="HV31" s="468"/>
      <c r="HW31" s="468"/>
      <c r="HX31" s="468"/>
      <c r="HY31" s="468"/>
      <c r="HZ31" s="468"/>
      <c r="IA31" s="468"/>
      <c r="IB31" s="468"/>
      <c r="IC31" s="468"/>
      <c r="ID31" s="468"/>
      <c r="IE31" s="468"/>
      <c r="IF31" s="468"/>
      <c r="IG31" s="468"/>
      <c r="IH31" s="468"/>
      <c r="II31" s="468"/>
      <c r="IJ31" s="468"/>
    </row>
    <row r="32" spans="1:244" x14ac:dyDescent="0.3">
      <c r="B32" s="582"/>
      <c r="C32" s="582"/>
      <c r="D32" s="582"/>
      <c r="E32" s="582"/>
      <c r="F32" s="582"/>
      <c r="G32" s="582"/>
      <c r="H32" s="582"/>
      <c r="I32" s="582"/>
      <c r="J32" s="582"/>
      <c r="K32" s="582"/>
      <c r="L32" s="582"/>
      <c r="M32" s="582"/>
      <c r="N32" s="582"/>
      <c r="O32" s="582"/>
      <c r="P32" s="582"/>
      <c r="Q32" s="582"/>
      <c r="R32" s="582"/>
      <c r="S32" s="582"/>
      <c r="T32" s="582"/>
      <c r="U32" s="582"/>
      <c r="V32" s="582"/>
    </row>
    <row r="33" spans="2:17" x14ac:dyDescent="0.3">
      <c r="B33" s="485" t="s">
        <v>516</v>
      </c>
      <c r="C33" s="470"/>
      <c r="D33" s="473"/>
      <c r="E33" s="470"/>
      <c r="F33" s="474"/>
      <c r="G33" s="473"/>
      <c r="H33" s="470"/>
      <c r="I33" s="474"/>
      <c r="J33" s="475"/>
      <c r="K33" s="470"/>
      <c r="L33" s="474" t="s">
        <v>103</v>
      </c>
      <c r="M33" s="475"/>
      <c r="N33" s="583">
        <v>46129</v>
      </c>
      <c r="O33" s="583"/>
      <c r="P33" s="583"/>
      <c r="Q33" s="583"/>
    </row>
    <row r="34" spans="2:17" x14ac:dyDescent="0.3">
      <c r="P34" s="476"/>
    </row>
    <row r="35" spans="2:17" x14ac:dyDescent="0.3">
      <c r="P35" s="476"/>
    </row>
    <row r="36" spans="2:17" x14ac:dyDescent="0.3">
      <c r="P36" s="476"/>
    </row>
    <row r="37" spans="2:17" x14ac:dyDescent="0.3">
      <c r="P37" s="476"/>
    </row>
    <row r="38" spans="2:17" x14ac:dyDescent="0.3">
      <c r="P38" s="476"/>
    </row>
    <row r="39" spans="2:17" x14ac:dyDescent="0.3">
      <c r="P39" s="476"/>
    </row>
    <row r="40" spans="2:17" x14ac:dyDescent="0.3">
      <c r="P40" s="476"/>
    </row>
    <row r="41" spans="2:17" x14ac:dyDescent="0.3">
      <c r="P41" s="476"/>
    </row>
    <row r="42" spans="2:17" x14ac:dyDescent="0.3">
      <c r="P42" s="476"/>
    </row>
    <row r="43" spans="2:17" x14ac:dyDescent="0.3">
      <c r="P43" s="476"/>
    </row>
    <row r="44" spans="2:17" x14ac:dyDescent="0.3">
      <c r="P44" s="476"/>
    </row>
    <row r="45" spans="2:17" x14ac:dyDescent="0.3">
      <c r="P45" s="476"/>
    </row>
    <row r="46" spans="2:17" x14ac:dyDescent="0.3">
      <c r="P46" s="476"/>
    </row>
    <row r="47" spans="2:17" x14ac:dyDescent="0.3">
      <c r="P47" s="476"/>
    </row>
    <row r="48" spans="2:17" x14ac:dyDescent="0.3">
      <c r="P48" s="476"/>
    </row>
  </sheetData>
  <protectedRanges>
    <protectedRange sqref="G12 I12 J12:J13 L12:L13 M12:M14 O12:O14 V12:V15" name="Oblast1_1_1"/>
    <protectedRange sqref="B12:B15" name="Oblast1_1_2_1"/>
  </protectedRanges>
  <mergeCells count="26">
    <mergeCell ref="A9:V9"/>
    <mergeCell ref="D11:F11"/>
    <mergeCell ref="G11:I11"/>
    <mergeCell ref="J11:L11"/>
    <mergeCell ref="M11:O11"/>
    <mergeCell ref="R11:S11"/>
    <mergeCell ref="T11:U11"/>
    <mergeCell ref="T12:U12"/>
    <mergeCell ref="T13:U13"/>
    <mergeCell ref="T14:U14"/>
    <mergeCell ref="T15:U15"/>
    <mergeCell ref="T16:U16"/>
    <mergeCell ref="B20:V20"/>
    <mergeCell ref="B21:V21"/>
    <mergeCell ref="B22:V22"/>
    <mergeCell ref="B23:V23"/>
    <mergeCell ref="B24:V24"/>
    <mergeCell ref="B30:V30"/>
    <mergeCell ref="B31:V31"/>
    <mergeCell ref="B32:V32"/>
    <mergeCell ref="N33:Q33"/>
    <mergeCell ref="B25:V25"/>
    <mergeCell ref="B26:V26"/>
    <mergeCell ref="B27:V27"/>
    <mergeCell ref="B28:V28"/>
    <mergeCell ref="B29:V29"/>
  </mergeCells>
  <printOptions horizontalCentered="1" verticalCentered="1"/>
  <pageMargins left="0.70866141732283472" right="0.70866141732283472" top="0.78740157480314965" bottom="0.78740157480314965" header="0.51181102362204722" footer="0.51181102362204722"/>
  <pageSetup paperSize="9" scale="80" orientation="landscape" horizontalDpi="300" verticalDpi="3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0000"/>
    <pageSetUpPr fitToPage="1"/>
  </sheetPr>
  <dimension ref="A1:IJ48"/>
  <sheetViews>
    <sheetView view="pageBreakPreview" topLeftCell="A4" zoomScale="110" zoomScaleNormal="100" zoomScalePageLayoutView="110" workbookViewId="0">
      <selection activeCell="G11" sqref="G11:I11"/>
    </sheetView>
  </sheetViews>
  <sheetFormatPr defaultColWidth="1.7109375" defaultRowHeight="20.25" x14ac:dyDescent="0.3"/>
  <cols>
    <col min="1" max="1" width="4.7109375" style="434" customWidth="1"/>
    <col min="2" max="2" width="42.140625" style="434" customWidth="1"/>
    <col min="3" max="3" width="9.7109375" style="434" hidden="1" customWidth="1"/>
    <col min="4" max="4" width="5.7109375" style="435" customWidth="1"/>
    <col min="5" max="5" width="1.7109375" style="434"/>
    <col min="6" max="6" width="5.7109375" style="436" customWidth="1"/>
    <col min="7" max="7" width="5.7109375" style="435" customWidth="1"/>
    <col min="8" max="8" width="1.7109375" style="434"/>
    <col min="9" max="9" width="5.7109375" style="436" customWidth="1"/>
    <col min="10" max="10" width="5.7109375" style="437" customWidth="1"/>
    <col min="11" max="11" width="1.7109375" style="434"/>
    <col min="12" max="12" width="5.7109375" style="436" customWidth="1"/>
    <col min="13" max="13" width="5.7109375" style="437" customWidth="1"/>
    <col min="14" max="14" width="1.7109375" style="434"/>
    <col min="15" max="15" width="5.7109375" style="436" customWidth="1"/>
    <col min="16" max="16" width="8.7109375" style="437" customWidth="1"/>
    <col min="17" max="17" width="8.7109375" style="435" customWidth="1"/>
    <col min="18" max="18" width="8.85546875" style="437" customWidth="1"/>
    <col min="19" max="19" width="8.85546875" style="435" customWidth="1"/>
    <col min="20" max="20" width="5.28515625" style="434" customWidth="1"/>
    <col min="21" max="21" width="13.7109375" style="434" customWidth="1"/>
    <col min="22" max="22" width="10" style="434" customWidth="1"/>
    <col min="23" max="23" width="7" style="434" customWidth="1"/>
    <col min="24" max="241" width="9.140625" style="438" customWidth="1"/>
    <col min="242" max="242" width="2.7109375" style="438" customWidth="1"/>
    <col min="243" max="243" width="17.5703125" style="438" customWidth="1"/>
    <col min="244" max="244" width="11.5703125" style="438" hidden="1" customWidth="1"/>
    <col min="245" max="16384" width="1.7109375" style="438"/>
  </cols>
  <sheetData>
    <row r="1" spans="1:244" s="477" customFormat="1" ht="15" x14ac:dyDescent="0.25">
      <c r="B1" s="478"/>
      <c r="G1" s="479"/>
      <c r="H1" s="480"/>
      <c r="J1" s="481"/>
      <c r="K1" s="481"/>
      <c r="L1" s="482"/>
      <c r="M1" s="479"/>
      <c r="N1" s="483"/>
      <c r="Q1" s="484"/>
      <c r="R1" s="482"/>
      <c r="S1" s="479"/>
    </row>
    <row r="2" spans="1:244" s="477" customFormat="1" ht="15" x14ac:dyDescent="0.25">
      <c r="B2" s="478"/>
      <c r="G2" s="479"/>
      <c r="H2" s="480"/>
      <c r="J2" s="481"/>
      <c r="K2" s="481"/>
      <c r="L2" s="482"/>
      <c r="M2" s="479"/>
      <c r="N2" s="483"/>
      <c r="Q2" s="484"/>
      <c r="R2" s="482"/>
      <c r="S2" s="479"/>
    </row>
    <row r="3" spans="1:244" s="477" customFormat="1" ht="15" x14ac:dyDescent="0.25">
      <c r="B3" s="478"/>
      <c r="G3" s="479"/>
      <c r="H3" s="480"/>
      <c r="J3" s="481"/>
      <c r="K3" s="481"/>
      <c r="L3" s="482"/>
      <c r="M3" s="479"/>
      <c r="N3" s="483"/>
      <c r="Q3" s="484"/>
      <c r="R3" s="482"/>
      <c r="S3" s="479"/>
    </row>
    <row r="4" spans="1:244" s="477" customFormat="1" ht="15" x14ac:dyDescent="0.25">
      <c r="B4" s="478"/>
      <c r="G4" s="479"/>
      <c r="H4" s="480"/>
      <c r="J4" s="481"/>
      <c r="K4" s="481"/>
      <c r="L4" s="482"/>
      <c r="M4" s="479"/>
      <c r="N4" s="483"/>
      <c r="Q4" s="484"/>
      <c r="R4" s="482"/>
      <c r="S4" s="479"/>
    </row>
    <row r="5" spans="1:244" s="477" customFormat="1" ht="15" x14ac:dyDescent="0.25">
      <c r="B5" s="478"/>
      <c r="G5" s="479"/>
      <c r="H5" s="480"/>
      <c r="J5" s="481"/>
      <c r="K5" s="481"/>
      <c r="L5" s="482"/>
      <c r="M5" s="479"/>
      <c r="N5" s="483"/>
      <c r="Q5" s="484"/>
      <c r="R5" s="482"/>
      <c r="S5" s="479"/>
    </row>
    <row r="6" spans="1:244" s="477" customFormat="1" ht="15" x14ac:dyDescent="0.25">
      <c r="B6" s="478"/>
      <c r="G6" s="479"/>
      <c r="H6" s="480"/>
      <c r="J6" s="481"/>
      <c r="K6" s="481"/>
      <c r="L6" s="482"/>
      <c r="M6" s="479"/>
      <c r="N6" s="483"/>
      <c r="Q6" s="484"/>
      <c r="R6" s="482"/>
      <c r="S6" s="479"/>
    </row>
    <row r="7" spans="1:244" s="477" customFormat="1" ht="15" x14ac:dyDescent="0.25">
      <c r="B7" s="478"/>
      <c r="G7" s="479"/>
      <c r="H7" s="480"/>
      <c r="J7" s="481"/>
      <c r="K7" s="481"/>
      <c r="L7" s="482"/>
      <c r="M7" s="479"/>
      <c r="N7" s="483"/>
      <c r="Q7" s="484"/>
      <c r="R7" s="482"/>
      <c r="S7" s="479"/>
    </row>
    <row r="8" spans="1:244" s="477" customFormat="1" ht="15" x14ac:dyDescent="0.25">
      <c r="B8" s="478"/>
      <c r="G8" s="479"/>
      <c r="H8" s="480"/>
      <c r="J8" s="481"/>
      <c r="K8" s="481"/>
      <c r="L8" s="482"/>
      <c r="M8" s="479"/>
      <c r="N8" s="483"/>
      <c r="Q8" s="484"/>
      <c r="R8" s="482"/>
      <c r="S8" s="479"/>
    </row>
    <row r="9" spans="1:244" s="440" customFormat="1" ht="36" x14ac:dyDescent="0.35">
      <c r="A9" s="588" t="s">
        <v>104</v>
      </c>
      <c r="B9" s="588"/>
      <c r="C9" s="588"/>
      <c r="D9" s="588"/>
      <c r="E9" s="588"/>
      <c r="F9" s="588"/>
      <c r="G9" s="588"/>
      <c r="H9" s="588"/>
      <c r="I9" s="588"/>
      <c r="J9" s="588"/>
      <c r="K9" s="588"/>
      <c r="L9" s="588"/>
      <c r="M9" s="588"/>
      <c r="N9" s="588"/>
      <c r="O9" s="588"/>
      <c r="P9" s="588"/>
      <c r="Q9" s="588"/>
      <c r="R9" s="588"/>
      <c r="S9" s="588"/>
      <c r="T9" s="588"/>
      <c r="U9" s="588"/>
      <c r="V9" s="588"/>
      <c r="W9" s="439"/>
    </row>
    <row r="10" spans="1:244" s="440" customFormat="1" ht="21" x14ac:dyDescent="0.35">
      <c r="A10" s="439"/>
      <c r="B10" s="439"/>
      <c r="C10" s="439"/>
      <c r="D10" s="441"/>
      <c r="E10" s="439"/>
      <c r="F10" s="442"/>
      <c r="G10" s="441"/>
      <c r="H10" s="439"/>
      <c r="I10" s="442"/>
      <c r="J10" s="443"/>
      <c r="K10" s="439"/>
      <c r="L10" s="442"/>
      <c r="M10" s="443"/>
      <c r="N10" s="439"/>
      <c r="O10" s="442"/>
      <c r="P10" s="444"/>
      <c r="Q10" s="441"/>
      <c r="R10" s="443"/>
      <c r="S10" s="441"/>
      <c r="T10" s="439"/>
      <c r="U10" s="439"/>
      <c r="V10" s="439"/>
      <c r="W10" s="439"/>
    </row>
    <row r="11" spans="1:244" s="440" customFormat="1" ht="21" x14ac:dyDescent="0.35">
      <c r="A11" s="445"/>
      <c r="B11" s="446" t="s">
        <v>92</v>
      </c>
      <c r="C11" s="447" t="s">
        <v>93</v>
      </c>
      <c r="D11" s="589" t="s">
        <v>20</v>
      </c>
      <c r="E11" s="589"/>
      <c r="F11" s="589"/>
      <c r="G11" s="589" t="s">
        <v>496</v>
      </c>
      <c r="H11" s="589"/>
      <c r="I11" s="589"/>
      <c r="J11" s="589" t="s">
        <v>24</v>
      </c>
      <c r="K11" s="589"/>
      <c r="L11" s="589"/>
      <c r="M11" s="589" t="s">
        <v>23</v>
      </c>
      <c r="N11" s="589"/>
      <c r="O11" s="589"/>
      <c r="P11" s="448" t="s">
        <v>94</v>
      </c>
      <c r="Q11" s="449" t="s">
        <v>95</v>
      </c>
      <c r="R11" s="590" t="s">
        <v>96</v>
      </c>
      <c r="S11" s="590"/>
      <c r="T11" s="590" t="s">
        <v>97</v>
      </c>
      <c r="U11" s="590"/>
      <c r="V11" s="450" t="s">
        <v>12</v>
      </c>
      <c r="W11" s="441"/>
      <c r="X11" s="451"/>
      <c r="Y11" s="451"/>
      <c r="Z11" s="451"/>
      <c r="AA11" s="439"/>
      <c r="AB11" s="439"/>
      <c r="AC11" s="439"/>
      <c r="AD11" s="439"/>
      <c r="AE11" s="439"/>
      <c r="AF11" s="439"/>
      <c r="AG11" s="439"/>
      <c r="AH11" s="439"/>
      <c r="AI11" s="439"/>
      <c r="AJ11" s="439"/>
      <c r="AK11" s="439"/>
      <c r="AL11" s="439"/>
      <c r="AM11" s="439"/>
      <c r="AN11" s="439"/>
      <c r="AO11" s="439"/>
      <c r="AP11" s="439"/>
      <c r="AQ11" s="439"/>
      <c r="AR11" s="439"/>
      <c r="AS11" s="439"/>
      <c r="AT11" s="439"/>
      <c r="AU11" s="439"/>
      <c r="AV11" s="439"/>
      <c r="AW11" s="439"/>
      <c r="AX11" s="439"/>
      <c r="AY11" s="439"/>
      <c r="AZ11" s="439"/>
      <c r="BA11" s="439"/>
      <c r="BB11" s="439"/>
      <c r="BC11" s="439"/>
      <c r="BD11" s="439"/>
      <c r="BE11" s="439"/>
      <c r="BF11" s="439"/>
      <c r="BG11" s="439"/>
      <c r="BH11" s="439"/>
      <c r="BI11" s="439"/>
      <c r="BJ11" s="439"/>
      <c r="BK11" s="439"/>
      <c r="BL11" s="439"/>
      <c r="BM11" s="439"/>
      <c r="BN11" s="439"/>
      <c r="BO11" s="439"/>
      <c r="BP11" s="439"/>
      <c r="BQ11" s="439"/>
      <c r="BR11" s="439"/>
      <c r="BS11" s="439"/>
      <c r="BT11" s="439"/>
      <c r="BU11" s="439"/>
      <c r="BV11" s="439"/>
      <c r="BW11" s="439"/>
      <c r="BX11" s="439"/>
      <c r="BY11" s="439"/>
      <c r="BZ11" s="439"/>
      <c r="CA11" s="439"/>
      <c r="CB11" s="439"/>
      <c r="CC11" s="439"/>
      <c r="CD11" s="439"/>
      <c r="CE11" s="439"/>
      <c r="CF11" s="439"/>
      <c r="CG11" s="439"/>
      <c r="CH11" s="439"/>
      <c r="CI11" s="439"/>
      <c r="CJ11" s="439"/>
      <c r="CK11" s="439"/>
      <c r="CL11" s="439"/>
      <c r="CM11" s="439"/>
      <c r="CN11" s="439"/>
      <c r="CO11" s="439"/>
      <c r="CP11" s="439"/>
      <c r="CQ11" s="439"/>
      <c r="CR11" s="439"/>
      <c r="CS11" s="439"/>
      <c r="CT11" s="439"/>
      <c r="CU11" s="439"/>
      <c r="CV11" s="439"/>
      <c r="CW11" s="439"/>
      <c r="CX11" s="439"/>
      <c r="CY11" s="439"/>
      <c r="CZ11" s="439"/>
      <c r="DA11" s="439"/>
      <c r="DB11" s="439"/>
      <c r="DC11" s="439"/>
      <c r="DD11" s="439"/>
      <c r="DE11" s="439"/>
      <c r="DF11" s="439"/>
      <c r="DG11" s="439"/>
      <c r="DH11" s="439"/>
      <c r="DI11" s="439"/>
      <c r="DJ11" s="439"/>
      <c r="DK11" s="439"/>
      <c r="DL11" s="439"/>
      <c r="DM11" s="439"/>
      <c r="DN11" s="439"/>
      <c r="DO11" s="439"/>
      <c r="DP11" s="439"/>
      <c r="DQ11" s="439"/>
      <c r="DR11" s="439"/>
      <c r="DS11" s="439"/>
      <c r="DT11" s="439"/>
      <c r="DU11" s="439"/>
      <c r="DV11" s="439"/>
      <c r="DW11" s="439"/>
      <c r="DX11" s="439"/>
      <c r="DY11" s="439"/>
      <c r="DZ11" s="439"/>
      <c r="EA11" s="439"/>
      <c r="EB11" s="439"/>
      <c r="EC11" s="439"/>
      <c r="ED11" s="439"/>
      <c r="EE11" s="439"/>
      <c r="EF11" s="439"/>
      <c r="EG11" s="439"/>
      <c r="EH11" s="439"/>
      <c r="EI11" s="439"/>
      <c r="EJ11" s="439"/>
      <c r="EK11" s="439"/>
      <c r="EL11" s="439"/>
      <c r="EM11" s="439"/>
      <c r="EN11" s="439"/>
      <c r="EO11" s="439"/>
      <c r="EP11" s="439"/>
      <c r="EQ11" s="439"/>
      <c r="ER11" s="439"/>
      <c r="ES11" s="439"/>
      <c r="ET11" s="439"/>
      <c r="EU11" s="439"/>
      <c r="EV11" s="439"/>
      <c r="EW11" s="439"/>
      <c r="EX11" s="439"/>
      <c r="EY11" s="439"/>
      <c r="EZ11" s="439"/>
      <c r="FA11" s="439"/>
      <c r="FB11" s="439"/>
      <c r="FC11" s="439"/>
      <c r="FD11" s="439"/>
      <c r="FE11" s="439"/>
      <c r="FF11" s="439"/>
      <c r="FG11" s="439"/>
      <c r="FH11" s="439"/>
      <c r="FI11" s="439"/>
      <c r="FJ11" s="439"/>
      <c r="FK11" s="439"/>
      <c r="FL11" s="439"/>
      <c r="FM11" s="439"/>
      <c r="FN11" s="439"/>
      <c r="FO11" s="439"/>
      <c r="FP11" s="439"/>
      <c r="FQ11" s="439"/>
      <c r="FR11" s="439"/>
      <c r="FS11" s="439"/>
      <c r="FT11" s="439"/>
      <c r="FU11" s="439"/>
      <c r="FV11" s="439"/>
      <c r="FW11" s="439"/>
      <c r="FX11" s="439"/>
      <c r="FY11" s="439"/>
      <c r="FZ11" s="439"/>
      <c r="GA11" s="439"/>
      <c r="GB11" s="439"/>
      <c r="GC11" s="439"/>
      <c r="GD11" s="439"/>
      <c r="GE11" s="439"/>
      <c r="GF11" s="439"/>
      <c r="GG11" s="439"/>
      <c r="GH11" s="439"/>
      <c r="GI11" s="439"/>
      <c r="GJ11" s="439"/>
      <c r="GK11" s="439"/>
      <c r="GL11" s="439"/>
      <c r="GM11" s="439"/>
      <c r="GN11" s="439"/>
      <c r="GO11" s="439"/>
      <c r="GP11" s="439"/>
      <c r="GQ11" s="439"/>
      <c r="GR11" s="439"/>
      <c r="GS11" s="439"/>
      <c r="GT11" s="439"/>
      <c r="GU11" s="439"/>
      <c r="GV11" s="439"/>
      <c r="GW11" s="439"/>
      <c r="GX11" s="439"/>
      <c r="GY11" s="439"/>
      <c r="GZ11" s="439"/>
      <c r="HA11" s="439"/>
      <c r="HB11" s="439"/>
      <c r="HC11" s="439"/>
      <c r="HD11" s="439"/>
      <c r="HE11" s="439"/>
      <c r="HF11" s="439"/>
      <c r="HG11" s="439"/>
      <c r="HH11" s="439"/>
      <c r="HI11" s="439"/>
      <c r="HJ11" s="439"/>
      <c r="HK11" s="439"/>
      <c r="HL11" s="439"/>
      <c r="HM11" s="439"/>
      <c r="HN11" s="439"/>
      <c r="HO11" s="439"/>
      <c r="HP11" s="439"/>
      <c r="HQ11" s="439"/>
      <c r="HR11" s="439"/>
      <c r="HS11" s="439"/>
      <c r="HT11" s="439"/>
      <c r="HU11" s="439"/>
      <c r="HV11" s="439"/>
      <c r="HW11" s="439"/>
      <c r="HX11" s="439"/>
      <c r="HY11" s="439"/>
      <c r="HZ11" s="439"/>
      <c r="IA11" s="439"/>
      <c r="IB11" s="439"/>
      <c r="IC11" s="439"/>
      <c r="ID11" s="439"/>
      <c r="IE11" s="439"/>
      <c r="IF11" s="439"/>
      <c r="IG11" s="439"/>
      <c r="IH11" s="439"/>
      <c r="II11" s="439"/>
      <c r="IJ11" s="439"/>
    </row>
    <row r="12" spans="1:244" s="440" customFormat="1" ht="21" x14ac:dyDescent="0.35">
      <c r="A12" s="452">
        <v>1</v>
      </c>
      <c r="B12" s="486" t="s">
        <v>519</v>
      </c>
      <c r="C12" s="453"/>
      <c r="D12" s="489"/>
      <c r="E12" s="494"/>
      <c r="F12" s="495"/>
      <c r="G12" s="496">
        <v>17</v>
      </c>
      <c r="H12" s="491" t="s">
        <v>98</v>
      </c>
      <c r="I12" s="497">
        <v>14</v>
      </c>
      <c r="J12" s="496">
        <v>28</v>
      </c>
      <c r="K12" s="491" t="s">
        <v>98</v>
      </c>
      <c r="L12" s="497">
        <v>17</v>
      </c>
      <c r="M12" s="496">
        <v>39</v>
      </c>
      <c r="N12" s="491" t="s">
        <v>98</v>
      </c>
      <c r="O12" s="497">
        <v>16</v>
      </c>
      <c r="P12" s="487">
        <f>IF(G12&gt;I12,1,0)+IF(J12&gt;L12,1,0)+IF(M12&gt;O12,1,0)</f>
        <v>3</v>
      </c>
      <c r="Q12" s="488">
        <f>IF(G12&lt;I12,1,0)+IF(J12&lt;L12,1,0)+IF(M12&lt;O12,1,0)</f>
        <v>0</v>
      </c>
      <c r="R12" s="488">
        <f>G12+J12+M12</f>
        <v>84</v>
      </c>
      <c r="S12" s="488">
        <f>I12+L12+O12</f>
        <v>47</v>
      </c>
      <c r="T12" s="586">
        <f>P12*2+Q12*1</f>
        <v>6</v>
      </c>
      <c r="U12" s="586"/>
      <c r="V12" s="490">
        <f>1+IF(T12&lt;T13,1,0)+IF(T12&lt;T14,1,0)+IF(T12&lt;T15,1,0)</f>
        <v>1</v>
      </c>
      <c r="W12" s="439"/>
      <c r="X12" s="451"/>
      <c r="Y12" s="451"/>
      <c r="Z12" s="454"/>
    </row>
    <row r="13" spans="1:244" s="440" customFormat="1" ht="21" x14ac:dyDescent="0.35">
      <c r="A13" s="452">
        <v>2</v>
      </c>
      <c r="B13" s="486" t="s">
        <v>517</v>
      </c>
      <c r="C13" s="453"/>
      <c r="D13" s="487">
        <f>I12</f>
        <v>14</v>
      </c>
      <c r="E13" s="492" t="s">
        <v>98</v>
      </c>
      <c r="F13" s="497">
        <f>G12</f>
        <v>17</v>
      </c>
      <c r="G13" s="493"/>
      <c r="H13" s="494"/>
      <c r="I13" s="495"/>
      <c r="J13" s="496">
        <v>10</v>
      </c>
      <c r="K13" s="491" t="s">
        <v>98</v>
      </c>
      <c r="L13" s="497">
        <v>26</v>
      </c>
      <c r="M13" s="496">
        <v>24</v>
      </c>
      <c r="N13" s="491" t="s">
        <v>98</v>
      </c>
      <c r="O13" s="497">
        <v>15</v>
      </c>
      <c r="P13" s="487">
        <f>IF(D13&gt;F13,1,0)+IF(J13&gt;L13,1,0)+IF(M13&gt;O13,1,0)</f>
        <v>1</v>
      </c>
      <c r="Q13" s="488">
        <f>IF(D13&lt;F13,1,0)+IF(J13&lt;L13,1,0)+IF(M13&lt;O13,1,0)</f>
        <v>2</v>
      </c>
      <c r="R13" s="488">
        <f>D13+J13+M13</f>
        <v>48</v>
      </c>
      <c r="S13" s="488">
        <f>F13+L13+O13</f>
        <v>58</v>
      </c>
      <c r="T13" s="586">
        <f>P13*2+Q13*1</f>
        <v>4</v>
      </c>
      <c r="U13" s="586"/>
      <c r="V13" s="490">
        <f>1+IF(T13&lt;T12,1,0)+IF(T13&lt;T14,1,0)+IF(T13&lt;T15,1,0)</f>
        <v>3</v>
      </c>
      <c r="W13" s="439"/>
      <c r="X13" s="451"/>
      <c r="Y13" s="451"/>
      <c r="Z13" s="454"/>
    </row>
    <row r="14" spans="1:244" ht="21" x14ac:dyDescent="0.35">
      <c r="A14" s="452">
        <v>3</v>
      </c>
      <c r="B14" s="486" t="s">
        <v>520</v>
      </c>
      <c r="C14" s="453"/>
      <c r="D14" s="487">
        <v>17</v>
      </c>
      <c r="E14" s="492" t="s">
        <v>98</v>
      </c>
      <c r="F14" s="497">
        <v>28</v>
      </c>
      <c r="G14" s="496">
        <v>26</v>
      </c>
      <c r="H14" s="492" t="s">
        <v>98</v>
      </c>
      <c r="I14" s="497">
        <v>10</v>
      </c>
      <c r="J14" s="493"/>
      <c r="K14" s="494"/>
      <c r="L14" s="495"/>
      <c r="M14" s="496">
        <v>17</v>
      </c>
      <c r="N14" s="491" t="s">
        <v>98</v>
      </c>
      <c r="O14" s="497">
        <v>4</v>
      </c>
      <c r="P14" s="487">
        <f>IF(D14&gt;F14,1,0)+IF(G14&gt;I14,1,0)+IF(M14&gt;O14,1,0)</f>
        <v>2</v>
      </c>
      <c r="Q14" s="488">
        <f>IF(D14&lt;F14,1,0)+IF(G14&lt;I14,1,0)+IF(M14&lt;O14,1,0)</f>
        <v>1</v>
      </c>
      <c r="R14" s="488">
        <f>D14+G14+M14</f>
        <v>60</v>
      </c>
      <c r="S14" s="488">
        <f>F14+I14+O14</f>
        <v>42</v>
      </c>
      <c r="T14" s="586">
        <f>P14*2+Q14*1</f>
        <v>5</v>
      </c>
      <c r="U14" s="586"/>
      <c r="V14" s="490">
        <f>1+IF(T14&lt;T12,1,0)+IF(T14&lt;T13,1,0)+IF(T14&lt;T15,1,0)</f>
        <v>2</v>
      </c>
      <c r="W14" s="439"/>
      <c r="X14" s="451"/>
      <c r="Y14" s="451"/>
      <c r="Z14" s="454"/>
      <c r="AA14" s="440"/>
      <c r="AB14" s="440"/>
      <c r="AC14" s="440"/>
      <c r="AD14" s="440"/>
      <c r="AE14" s="440"/>
      <c r="AF14" s="440"/>
      <c r="AG14" s="440"/>
      <c r="AH14" s="440"/>
      <c r="AI14" s="440"/>
      <c r="AJ14" s="440"/>
      <c r="AK14" s="440"/>
      <c r="AL14" s="440"/>
      <c r="AM14" s="440"/>
      <c r="AN14" s="440"/>
      <c r="AO14" s="440"/>
      <c r="AP14" s="440"/>
      <c r="AQ14" s="440"/>
      <c r="AR14" s="440"/>
      <c r="AS14" s="440"/>
      <c r="AT14" s="440"/>
      <c r="AU14" s="440"/>
      <c r="AV14" s="440"/>
      <c r="AW14" s="440"/>
      <c r="AX14" s="440"/>
      <c r="AY14" s="440"/>
      <c r="AZ14" s="440"/>
      <c r="BA14" s="440"/>
      <c r="BB14" s="440"/>
      <c r="BC14" s="440"/>
      <c r="BD14" s="440"/>
      <c r="BE14" s="440"/>
      <c r="BF14" s="440"/>
      <c r="BG14" s="440"/>
      <c r="BH14" s="440"/>
      <c r="BI14" s="440"/>
      <c r="BJ14" s="440"/>
      <c r="BK14" s="440"/>
      <c r="BL14" s="440"/>
      <c r="BM14" s="440"/>
      <c r="BN14" s="440"/>
      <c r="BO14" s="440"/>
      <c r="BP14" s="440"/>
      <c r="BQ14" s="440"/>
      <c r="BR14" s="440"/>
      <c r="BS14" s="440"/>
      <c r="BT14" s="440"/>
      <c r="BU14" s="440"/>
      <c r="BV14" s="440"/>
      <c r="BW14" s="440"/>
      <c r="BX14" s="440"/>
      <c r="BY14" s="440"/>
      <c r="BZ14" s="440"/>
      <c r="CA14" s="440"/>
      <c r="CB14" s="440"/>
      <c r="CC14" s="440"/>
      <c r="CD14" s="440"/>
      <c r="CE14" s="440"/>
      <c r="CF14" s="440"/>
      <c r="CG14" s="440"/>
      <c r="CH14" s="440"/>
      <c r="CI14" s="440"/>
      <c r="CJ14" s="440"/>
      <c r="CK14" s="440"/>
      <c r="CL14" s="440"/>
      <c r="CM14" s="440"/>
      <c r="CN14" s="440"/>
      <c r="CO14" s="440"/>
      <c r="CP14" s="440"/>
      <c r="CQ14" s="440"/>
      <c r="CR14" s="440"/>
      <c r="CS14" s="440"/>
      <c r="CT14" s="440"/>
      <c r="CU14" s="440"/>
      <c r="CV14" s="440"/>
      <c r="CW14" s="440"/>
      <c r="CX14" s="440"/>
      <c r="CY14" s="440"/>
      <c r="CZ14" s="440"/>
      <c r="DA14" s="440"/>
      <c r="DB14" s="440"/>
      <c r="DC14" s="440"/>
      <c r="DD14" s="440"/>
      <c r="DE14" s="440"/>
      <c r="DF14" s="440"/>
      <c r="DG14" s="440"/>
      <c r="DH14" s="440"/>
      <c r="DI14" s="440"/>
      <c r="DJ14" s="440"/>
      <c r="DK14" s="440"/>
      <c r="DL14" s="440"/>
      <c r="DM14" s="440"/>
      <c r="DN14" s="440"/>
      <c r="DO14" s="440"/>
      <c r="DP14" s="440"/>
      <c r="DQ14" s="440"/>
      <c r="DR14" s="440"/>
      <c r="DS14" s="440"/>
      <c r="DT14" s="440"/>
      <c r="DU14" s="440"/>
      <c r="DV14" s="440"/>
      <c r="DW14" s="440"/>
      <c r="DX14" s="440"/>
      <c r="DY14" s="440"/>
      <c r="DZ14" s="440"/>
      <c r="EA14" s="440"/>
      <c r="EB14" s="440"/>
      <c r="EC14" s="440"/>
      <c r="ED14" s="440"/>
      <c r="EE14" s="440"/>
      <c r="EF14" s="440"/>
      <c r="EG14" s="440"/>
      <c r="EH14" s="440"/>
      <c r="EI14" s="440"/>
      <c r="EJ14" s="440"/>
      <c r="EK14" s="440"/>
      <c r="EL14" s="440"/>
      <c r="EM14" s="440"/>
      <c r="EN14" s="440"/>
      <c r="EO14" s="440"/>
      <c r="EP14" s="440"/>
      <c r="EQ14" s="440"/>
      <c r="ER14" s="440"/>
      <c r="ES14" s="440"/>
      <c r="ET14" s="440"/>
      <c r="EU14" s="440"/>
      <c r="EV14" s="440"/>
      <c r="EW14" s="440"/>
      <c r="EX14" s="440"/>
      <c r="EY14" s="440"/>
      <c r="EZ14" s="440"/>
      <c r="FA14" s="440"/>
      <c r="FB14" s="440"/>
      <c r="FC14" s="440"/>
      <c r="FD14" s="440"/>
      <c r="FE14" s="440"/>
      <c r="FF14" s="440"/>
      <c r="FG14" s="440"/>
      <c r="FH14" s="440"/>
      <c r="FI14" s="440"/>
      <c r="FJ14" s="440"/>
      <c r="FK14" s="440"/>
      <c r="FL14" s="440"/>
      <c r="FM14" s="440"/>
      <c r="FN14" s="440"/>
      <c r="FO14" s="440"/>
      <c r="FP14" s="440"/>
      <c r="FQ14" s="440"/>
      <c r="FR14" s="440"/>
      <c r="FS14" s="440"/>
      <c r="FT14" s="440"/>
      <c r="FU14" s="440"/>
      <c r="FV14" s="440"/>
      <c r="FW14" s="440"/>
      <c r="FX14" s="440"/>
      <c r="FY14" s="440"/>
      <c r="FZ14" s="440"/>
      <c r="GA14" s="440"/>
      <c r="GB14" s="440"/>
      <c r="GC14" s="440"/>
      <c r="GD14" s="440"/>
      <c r="GE14" s="440"/>
      <c r="GF14" s="440"/>
      <c r="GG14" s="440"/>
      <c r="GH14" s="440"/>
      <c r="GI14" s="440"/>
      <c r="GJ14" s="440"/>
      <c r="GK14" s="440"/>
      <c r="GL14" s="440"/>
      <c r="GM14" s="440"/>
      <c r="GN14" s="440"/>
      <c r="GO14" s="440"/>
      <c r="GP14" s="440"/>
      <c r="GQ14" s="440"/>
      <c r="GR14" s="440"/>
      <c r="GS14" s="440"/>
      <c r="GT14" s="440"/>
      <c r="GU14" s="440"/>
      <c r="GV14" s="440"/>
      <c r="GW14" s="440"/>
      <c r="GX14" s="440"/>
      <c r="GY14" s="440"/>
      <c r="GZ14" s="440"/>
      <c r="HA14" s="440"/>
      <c r="HB14" s="440"/>
      <c r="HC14" s="440"/>
      <c r="HD14" s="440"/>
      <c r="HE14" s="440"/>
      <c r="HF14" s="440"/>
      <c r="HG14" s="440"/>
      <c r="HH14" s="440"/>
      <c r="HI14" s="440"/>
      <c r="HJ14" s="440"/>
      <c r="HK14" s="440"/>
      <c r="HL14" s="440"/>
      <c r="HM14" s="440"/>
      <c r="HN14" s="440"/>
      <c r="HO14" s="440"/>
      <c r="HP14" s="440"/>
      <c r="HQ14" s="440"/>
      <c r="HR14" s="440"/>
      <c r="HS14" s="440"/>
      <c r="HT14" s="440"/>
      <c r="HU14" s="440"/>
      <c r="HV14" s="440"/>
      <c r="HW14" s="440"/>
      <c r="HX14" s="440"/>
      <c r="HY14" s="440"/>
      <c r="HZ14" s="440"/>
      <c r="IA14" s="440"/>
      <c r="IB14" s="440"/>
      <c r="IC14" s="440"/>
      <c r="ID14" s="440"/>
      <c r="IE14" s="440"/>
      <c r="IF14" s="440"/>
      <c r="IG14" s="440"/>
      <c r="IH14" s="440"/>
      <c r="II14" s="440"/>
      <c r="IJ14" s="440"/>
    </row>
    <row r="15" spans="1:244" s="455" customFormat="1" ht="21" x14ac:dyDescent="0.35">
      <c r="A15" s="452">
        <v>4</v>
      </c>
      <c r="B15" s="486" t="s">
        <v>521</v>
      </c>
      <c r="C15" s="453"/>
      <c r="D15" s="487">
        <f>O12</f>
        <v>16</v>
      </c>
      <c r="E15" s="492" t="s">
        <v>98</v>
      </c>
      <c r="F15" s="497">
        <f>M12</f>
        <v>39</v>
      </c>
      <c r="G15" s="496">
        <f>O13</f>
        <v>15</v>
      </c>
      <c r="H15" s="492" t="s">
        <v>98</v>
      </c>
      <c r="I15" s="497">
        <f>M13</f>
        <v>24</v>
      </c>
      <c r="J15" s="496">
        <v>4</v>
      </c>
      <c r="K15" s="492" t="s">
        <v>98</v>
      </c>
      <c r="L15" s="497">
        <v>17</v>
      </c>
      <c r="M15" s="493"/>
      <c r="N15" s="494"/>
      <c r="O15" s="495"/>
      <c r="P15" s="487">
        <f>IF(D15&gt;F15,1,0)+IF(G15&gt;I15,1,0)+IF(J15&gt;L15,1,0)</f>
        <v>0</v>
      </c>
      <c r="Q15" s="488">
        <f>IF(D15&lt;F15,1,0)+IF(G15&lt;I15,1,0)+IF(J15&lt;L15,1,0)</f>
        <v>3</v>
      </c>
      <c r="R15" s="488">
        <f>D15+G15+J15</f>
        <v>35</v>
      </c>
      <c r="S15" s="488">
        <f>F15+I15+L15</f>
        <v>80</v>
      </c>
      <c r="T15" s="586">
        <f>P15*2+Q15*1</f>
        <v>3</v>
      </c>
      <c r="U15" s="586"/>
      <c r="V15" s="490">
        <f>1+IF(T15&lt;T12,1,0)+IF(T15&lt;T13,1,0)+IF(T15&lt;T14,1,0)</f>
        <v>4</v>
      </c>
      <c r="W15" s="439"/>
      <c r="X15" s="451"/>
      <c r="Y15" s="451"/>
      <c r="Z15" s="454"/>
      <c r="AA15" s="440"/>
      <c r="AB15" s="440"/>
      <c r="AC15" s="440"/>
      <c r="AD15" s="440"/>
      <c r="AE15" s="440"/>
      <c r="AF15" s="440"/>
      <c r="AG15" s="440"/>
      <c r="AH15" s="440"/>
      <c r="AI15" s="440"/>
      <c r="AJ15" s="440"/>
      <c r="AK15" s="440"/>
      <c r="AL15" s="440"/>
      <c r="AM15" s="440"/>
      <c r="AN15" s="440"/>
      <c r="AO15" s="440"/>
      <c r="AP15" s="440"/>
      <c r="AQ15" s="440"/>
      <c r="AR15" s="440"/>
      <c r="AS15" s="440"/>
      <c r="AT15" s="440"/>
      <c r="AU15" s="440"/>
      <c r="AV15" s="440"/>
      <c r="AW15" s="440"/>
      <c r="AX15" s="440"/>
      <c r="AY15" s="440"/>
      <c r="AZ15" s="440"/>
      <c r="BA15" s="440"/>
      <c r="BB15" s="440"/>
      <c r="BC15" s="440"/>
      <c r="BD15" s="440"/>
      <c r="BE15" s="440"/>
      <c r="BF15" s="440"/>
      <c r="BG15" s="440"/>
      <c r="BH15" s="440"/>
      <c r="BI15" s="440"/>
      <c r="BJ15" s="440"/>
      <c r="BK15" s="440"/>
      <c r="BL15" s="440"/>
      <c r="BM15" s="440"/>
      <c r="BN15" s="440"/>
      <c r="BO15" s="440"/>
      <c r="BP15" s="440"/>
      <c r="BQ15" s="440"/>
      <c r="BR15" s="440"/>
      <c r="BS15" s="440"/>
      <c r="BT15" s="440"/>
      <c r="BU15" s="440"/>
      <c r="BV15" s="440"/>
      <c r="BW15" s="440"/>
      <c r="BX15" s="440"/>
      <c r="BY15" s="440"/>
      <c r="BZ15" s="440"/>
      <c r="CA15" s="440"/>
      <c r="CB15" s="440"/>
      <c r="CC15" s="440"/>
      <c r="CD15" s="440"/>
      <c r="CE15" s="440"/>
      <c r="CF15" s="440"/>
      <c r="CG15" s="440"/>
      <c r="CH15" s="440"/>
      <c r="CI15" s="440"/>
      <c r="CJ15" s="440"/>
      <c r="CK15" s="440"/>
      <c r="CL15" s="440"/>
      <c r="CM15" s="440"/>
      <c r="CN15" s="440"/>
      <c r="CO15" s="440"/>
      <c r="CP15" s="440"/>
      <c r="CQ15" s="440"/>
      <c r="CR15" s="440"/>
      <c r="CS15" s="440"/>
      <c r="CT15" s="440"/>
      <c r="CU15" s="440"/>
      <c r="CV15" s="440"/>
      <c r="CW15" s="440"/>
      <c r="CX15" s="440"/>
      <c r="CY15" s="440"/>
      <c r="CZ15" s="440"/>
      <c r="DA15" s="440"/>
      <c r="DB15" s="440"/>
      <c r="DC15" s="440"/>
      <c r="DD15" s="440"/>
      <c r="DE15" s="440"/>
      <c r="DF15" s="440"/>
      <c r="DG15" s="440"/>
      <c r="DH15" s="440"/>
      <c r="DI15" s="440"/>
      <c r="DJ15" s="440"/>
      <c r="DK15" s="440"/>
      <c r="DL15" s="440"/>
      <c r="DM15" s="440"/>
      <c r="DN15" s="440"/>
      <c r="DO15" s="440"/>
      <c r="DP15" s="440"/>
      <c r="DQ15" s="440"/>
      <c r="DR15" s="440"/>
      <c r="DS15" s="440"/>
      <c r="DT15" s="440"/>
      <c r="DU15" s="440"/>
      <c r="DV15" s="440"/>
      <c r="DW15" s="440"/>
      <c r="DX15" s="440"/>
      <c r="DY15" s="440"/>
      <c r="DZ15" s="440"/>
      <c r="EA15" s="440"/>
      <c r="EB15" s="440"/>
      <c r="EC15" s="440"/>
      <c r="ED15" s="440"/>
      <c r="EE15" s="440"/>
      <c r="EF15" s="440"/>
      <c r="EG15" s="440"/>
      <c r="EH15" s="440"/>
      <c r="EI15" s="440"/>
      <c r="EJ15" s="440"/>
      <c r="EK15" s="440"/>
      <c r="EL15" s="440"/>
      <c r="EM15" s="440"/>
      <c r="EN15" s="440"/>
      <c r="EO15" s="440"/>
      <c r="EP15" s="440"/>
      <c r="EQ15" s="440"/>
      <c r="ER15" s="440"/>
      <c r="ES15" s="440"/>
      <c r="ET15" s="440"/>
      <c r="EU15" s="440"/>
      <c r="EV15" s="440"/>
      <c r="EW15" s="440"/>
      <c r="EX15" s="440"/>
      <c r="EY15" s="440"/>
      <c r="EZ15" s="440"/>
      <c r="FA15" s="440"/>
      <c r="FB15" s="440"/>
      <c r="FC15" s="440"/>
      <c r="FD15" s="440"/>
      <c r="FE15" s="440"/>
      <c r="FF15" s="440"/>
      <c r="FG15" s="440"/>
      <c r="FH15" s="440"/>
      <c r="FI15" s="440"/>
      <c r="FJ15" s="440"/>
      <c r="FK15" s="440"/>
      <c r="FL15" s="440"/>
      <c r="FM15" s="440"/>
      <c r="FN15" s="440"/>
      <c r="FO15" s="440"/>
      <c r="FP15" s="440"/>
      <c r="FQ15" s="440"/>
      <c r="FR15" s="440"/>
      <c r="FS15" s="440"/>
      <c r="FT15" s="440"/>
      <c r="FU15" s="440"/>
      <c r="FV15" s="440"/>
      <c r="FW15" s="440"/>
      <c r="FX15" s="440"/>
      <c r="FY15" s="440"/>
      <c r="FZ15" s="440"/>
      <c r="GA15" s="440"/>
      <c r="GB15" s="440"/>
      <c r="GC15" s="440"/>
      <c r="GD15" s="440"/>
      <c r="GE15" s="440"/>
      <c r="GF15" s="440"/>
      <c r="GG15" s="440"/>
      <c r="GH15" s="440"/>
      <c r="GI15" s="440"/>
      <c r="GJ15" s="440"/>
      <c r="GK15" s="440"/>
      <c r="GL15" s="440"/>
      <c r="GM15" s="440"/>
      <c r="GN15" s="440"/>
      <c r="GO15" s="440"/>
      <c r="GP15" s="440"/>
      <c r="GQ15" s="440"/>
      <c r="GR15" s="440"/>
      <c r="GS15" s="440"/>
      <c r="GT15" s="440"/>
      <c r="GU15" s="440"/>
      <c r="GV15" s="440"/>
      <c r="GW15" s="440"/>
      <c r="GX15" s="440"/>
      <c r="GY15" s="440"/>
      <c r="GZ15" s="440"/>
      <c r="HA15" s="440"/>
      <c r="HB15" s="440"/>
      <c r="HC15" s="440"/>
      <c r="HD15" s="440"/>
      <c r="HE15" s="440"/>
      <c r="HF15" s="440"/>
      <c r="HG15" s="440"/>
      <c r="HH15" s="440"/>
      <c r="HI15" s="440"/>
      <c r="HJ15" s="440"/>
      <c r="HK15" s="440"/>
      <c r="HL15" s="440"/>
      <c r="HM15" s="440"/>
      <c r="HN15" s="440"/>
      <c r="HO15" s="440"/>
      <c r="HP15" s="440"/>
      <c r="HQ15" s="440"/>
      <c r="HR15" s="440"/>
      <c r="HS15" s="440"/>
      <c r="HT15" s="440"/>
      <c r="HU15" s="440"/>
      <c r="HV15" s="440"/>
      <c r="HW15" s="440"/>
      <c r="HX15" s="440"/>
      <c r="HY15" s="440"/>
      <c r="HZ15" s="440"/>
      <c r="IA15" s="440"/>
      <c r="IB15" s="440"/>
      <c r="IC15" s="440"/>
      <c r="ID15" s="440"/>
      <c r="IE15" s="440"/>
      <c r="IF15" s="440"/>
      <c r="IG15" s="440"/>
      <c r="IH15" s="440"/>
      <c r="II15" s="440"/>
      <c r="IJ15" s="440"/>
    </row>
    <row r="16" spans="1:244" s="455" customFormat="1" x14ac:dyDescent="0.3">
      <c r="A16" s="456"/>
      <c r="B16" s="456"/>
      <c r="C16" s="456"/>
      <c r="D16" s="457"/>
      <c r="E16" s="456"/>
      <c r="F16" s="457"/>
      <c r="G16" s="457"/>
      <c r="H16" s="456"/>
      <c r="I16" s="457"/>
      <c r="J16" s="457"/>
      <c r="K16" s="456"/>
      <c r="L16" s="457"/>
      <c r="M16" s="457"/>
      <c r="N16" s="456"/>
      <c r="O16" s="457"/>
      <c r="P16" s="458"/>
      <c r="Q16" s="457"/>
      <c r="R16" s="458"/>
      <c r="S16" s="457"/>
      <c r="T16" s="587"/>
      <c r="U16" s="587"/>
      <c r="V16" s="456"/>
      <c r="W16" s="434"/>
      <c r="X16" s="459"/>
      <c r="Y16" s="459"/>
      <c r="Z16" s="460"/>
      <c r="AA16" s="438"/>
      <c r="AB16" s="438"/>
      <c r="AC16" s="438"/>
      <c r="AD16" s="438"/>
      <c r="AE16" s="438"/>
      <c r="AF16" s="438"/>
      <c r="AG16" s="438"/>
      <c r="AH16" s="438"/>
      <c r="AI16" s="438"/>
      <c r="AJ16" s="438"/>
      <c r="AK16" s="438"/>
      <c r="AL16" s="438"/>
      <c r="AM16" s="438"/>
      <c r="AN16" s="438"/>
      <c r="AO16" s="438"/>
      <c r="AP16" s="438"/>
      <c r="AQ16" s="438"/>
      <c r="AR16" s="438"/>
      <c r="AS16" s="438"/>
      <c r="AT16" s="438"/>
      <c r="AU16" s="438"/>
      <c r="AV16" s="438"/>
      <c r="AW16" s="438"/>
      <c r="AX16" s="438"/>
      <c r="AY16" s="438"/>
      <c r="AZ16" s="438"/>
      <c r="BA16" s="438"/>
      <c r="BB16" s="438"/>
      <c r="BC16" s="438"/>
      <c r="BD16" s="438"/>
      <c r="BE16" s="438"/>
      <c r="BF16" s="438"/>
      <c r="BG16" s="438"/>
      <c r="BH16" s="438"/>
      <c r="BI16" s="438"/>
      <c r="BJ16" s="438"/>
      <c r="BK16" s="438"/>
      <c r="BL16" s="438"/>
      <c r="BM16" s="438"/>
      <c r="BN16" s="438"/>
      <c r="BO16" s="438"/>
      <c r="BP16" s="438"/>
      <c r="BQ16" s="438"/>
      <c r="BR16" s="438"/>
      <c r="BS16" s="438"/>
      <c r="BT16" s="438"/>
      <c r="BU16" s="438"/>
      <c r="BV16" s="438"/>
      <c r="BW16" s="438"/>
      <c r="BX16" s="438"/>
      <c r="BY16" s="438"/>
      <c r="BZ16" s="438"/>
      <c r="CA16" s="438"/>
      <c r="CB16" s="438"/>
      <c r="CC16" s="438"/>
      <c r="CD16" s="438"/>
      <c r="CE16" s="438"/>
      <c r="CF16" s="438"/>
      <c r="CG16" s="438"/>
      <c r="CH16" s="438"/>
      <c r="CI16" s="438"/>
      <c r="CJ16" s="438"/>
      <c r="CK16" s="438"/>
      <c r="CL16" s="438"/>
      <c r="CM16" s="438"/>
      <c r="CN16" s="438"/>
      <c r="CO16" s="438"/>
      <c r="CP16" s="438"/>
      <c r="CQ16" s="438"/>
      <c r="CR16" s="438"/>
      <c r="CS16" s="438"/>
      <c r="CT16" s="438"/>
      <c r="CU16" s="438"/>
      <c r="CV16" s="438"/>
      <c r="CW16" s="438"/>
      <c r="CX16" s="438"/>
      <c r="CY16" s="438"/>
      <c r="CZ16" s="438"/>
      <c r="DA16" s="438"/>
      <c r="DB16" s="438"/>
      <c r="DC16" s="438"/>
      <c r="DD16" s="438"/>
      <c r="DE16" s="438"/>
      <c r="DF16" s="438"/>
      <c r="DG16" s="438"/>
      <c r="DH16" s="438"/>
      <c r="DI16" s="438"/>
      <c r="DJ16" s="438"/>
      <c r="DK16" s="438"/>
      <c r="DL16" s="438"/>
      <c r="DM16" s="438"/>
      <c r="DN16" s="438"/>
      <c r="DO16" s="438"/>
      <c r="DP16" s="438"/>
      <c r="DQ16" s="438"/>
      <c r="DR16" s="438"/>
      <c r="DS16" s="438"/>
      <c r="DT16" s="438"/>
      <c r="DU16" s="438"/>
      <c r="DV16" s="438"/>
      <c r="DW16" s="438"/>
      <c r="DX16" s="438"/>
      <c r="DY16" s="438"/>
      <c r="DZ16" s="438"/>
      <c r="EA16" s="438"/>
      <c r="EB16" s="438"/>
      <c r="EC16" s="438"/>
      <c r="ED16" s="438"/>
      <c r="EE16" s="438"/>
      <c r="EF16" s="438"/>
      <c r="EG16" s="438"/>
      <c r="EH16" s="438"/>
      <c r="EI16" s="438"/>
      <c r="EJ16" s="438"/>
      <c r="EK16" s="438"/>
      <c r="EL16" s="438"/>
      <c r="EM16" s="438"/>
      <c r="EN16" s="438"/>
      <c r="EO16" s="438"/>
      <c r="EP16" s="438"/>
      <c r="EQ16" s="438"/>
      <c r="ER16" s="438"/>
      <c r="ES16" s="438"/>
      <c r="ET16" s="438"/>
      <c r="EU16" s="438"/>
      <c r="EV16" s="438"/>
      <c r="EW16" s="438"/>
      <c r="EX16" s="438"/>
      <c r="EY16" s="438"/>
      <c r="EZ16" s="438"/>
      <c r="FA16" s="438"/>
      <c r="FB16" s="438"/>
      <c r="FC16" s="438"/>
      <c r="FD16" s="438"/>
      <c r="FE16" s="438"/>
      <c r="FF16" s="438"/>
      <c r="FG16" s="438"/>
      <c r="FH16" s="438"/>
      <c r="FI16" s="438"/>
      <c r="FJ16" s="438"/>
      <c r="FK16" s="438"/>
      <c r="FL16" s="438"/>
      <c r="FM16" s="438"/>
      <c r="FN16" s="438"/>
      <c r="FO16" s="438"/>
      <c r="FP16" s="438"/>
      <c r="FQ16" s="438"/>
      <c r="FR16" s="438"/>
      <c r="FS16" s="438"/>
      <c r="FT16" s="438"/>
      <c r="FU16" s="438"/>
      <c r="FV16" s="438"/>
      <c r="FW16" s="438"/>
      <c r="FX16" s="438"/>
      <c r="FY16" s="438"/>
      <c r="FZ16" s="438"/>
      <c r="GA16" s="438"/>
      <c r="GB16" s="438"/>
      <c r="GC16" s="438"/>
      <c r="GD16" s="438"/>
      <c r="GE16" s="438"/>
      <c r="GF16" s="438"/>
      <c r="GG16" s="438"/>
      <c r="GH16" s="438"/>
      <c r="GI16" s="438"/>
      <c r="GJ16" s="438"/>
      <c r="GK16" s="438"/>
      <c r="GL16" s="438"/>
      <c r="GM16" s="438"/>
      <c r="GN16" s="438"/>
      <c r="GO16" s="438"/>
      <c r="GP16" s="438"/>
      <c r="GQ16" s="438"/>
      <c r="GR16" s="438"/>
      <c r="GS16" s="438"/>
      <c r="GT16" s="438"/>
      <c r="GU16" s="438"/>
      <c r="GV16" s="438"/>
      <c r="GW16" s="438"/>
      <c r="GX16" s="438"/>
      <c r="GY16" s="438"/>
      <c r="GZ16" s="438"/>
      <c r="HA16" s="438"/>
      <c r="HB16" s="438"/>
      <c r="HC16" s="438"/>
      <c r="HD16" s="438"/>
      <c r="HE16" s="438"/>
      <c r="HF16" s="438"/>
      <c r="HG16" s="438"/>
      <c r="HH16" s="438"/>
      <c r="HI16" s="438"/>
      <c r="HJ16" s="438"/>
      <c r="HK16" s="438"/>
      <c r="HL16" s="438"/>
      <c r="HM16" s="438"/>
      <c r="HN16" s="438"/>
      <c r="HO16" s="438"/>
      <c r="HP16" s="438"/>
      <c r="HQ16" s="438"/>
      <c r="HR16" s="438"/>
      <c r="HS16" s="438"/>
      <c r="HT16" s="438"/>
      <c r="HU16" s="438"/>
      <c r="HV16" s="438"/>
      <c r="HW16" s="438"/>
      <c r="HX16" s="438"/>
      <c r="HY16" s="438"/>
      <c r="HZ16" s="438"/>
      <c r="IA16" s="438"/>
      <c r="IB16" s="438"/>
      <c r="IC16" s="438"/>
      <c r="ID16" s="438"/>
      <c r="IE16" s="438"/>
      <c r="IF16" s="438"/>
      <c r="IG16" s="438"/>
      <c r="IH16" s="438"/>
      <c r="II16" s="438"/>
      <c r="IJ16" s="438"/>
    </row>
    <row r="17" spans="1:244" s="455" customFormat="1" ht="15.75" x14ac:dyDescent="0.25">
      <c r="A17" s="461"/>
      <c r="B17" s="462" t="s">
        <v>243</v>
      </c>
      <c r="C17" s="461"/>
      <c r="D17" s="463"/>
      <c r="E17" s="461"/>
      <c r="F17" s="463"/>
      <c r="G17" s="463"/>
      <c r="H17" s="461"/>
      <c r="I17" s="463"/>
      <c r="J17" s="463"/>
      <c r="K17" s="461"/>
      <c r="L17" s="463"/>
      <c r="M17" s="463"/>
      <c r="N17" s="461"/>
      <c r="O17" s="463"/>
      <c r="P17" s="463"/>
      <c r="Q17" s="463"/>
      <c r="R17" s="463"/>
      <c r="S17" s="463"/>
      <c r="T17" s="461"/>
      <c r="U17" s="461"/>
      <c r="V17" s="461"/>
      <c r="W17" s="464"/>
      <c r="X17" s="465"/>
      <c r="Y17" s="465"/>
      <c r="Z17" s="466"/>
    </row>
    <row r="18" spans="1:244" s="468" customFormat="1" ht="18" x14ac:dyDescent="0.25">
      <c r="A18" s="461"/>
      <c r="B18" s="467" t="s">
        <v>100</v>
      </c>
      <c r="C18" s="461"/>
      <c r="D18" s="463"/>
      <c r="E18" s="461"/>
      <c r="F18" s="463"/>
      <c r="G18" s="463"/>
      <c r="H18" s="461"/>
      <c r="I18" s="463"/>
      <c r="J18" s="463"/>
      <c r="K18" s="461"/>
      <c r="L18" s="463"/>
      <c r="M18" s="463"/>
      <c r="N18" s="461"/>
      <c r="O18" s="463"/>
      <c r="P18" s="463"/>
      <c r="Q18" s="463"/>
      <c r="R18" s="463"/>
      <c r="S18" s="463"/>
      <c r="T18" s="461"/>
      <c r="U18" s="461"/>
      <c r="V18" s="461"/>
      <c r="W18" s="464"/>
      <c r="X18" s="465"/>
      <c r="Y18" s="465"/>
      <c r="Z18" s="466"/>
      <c r="AA18" s="455"/>
      <c r="AB18" s="455"/>
      <c r="AC18" s="455"/>
      <c r="AD18" s="455"/>
      <c r="AE18" s="455"/>
      <c r="AF18" s="455"/>
      <c r="AG18" s="455"/>
      <c r="AH18" s="455"/>
      <c r="AI18" s="455"/>
      <c r="AJ18" s="455"/>
      <c r="AK18" s="455"/>
      <c r="AL18" s="455"/>
      <c r="AM18" s="455"/>
      <c r="AN18" s="455"/>
      <c r="AO18" s="455"/>
      <c r="AP18" s="455"/>
      <c r="AQ18" s="455"/>
      <c r="AR18" s="455"/>
      <c r="AS18" s="455"/>
      <c r="AT18" s="455"/>
      <c r="AU18" s="455"/>
      <c r="AV18" s="455"/>
      <c r="AW18" s="455"/>
      <c r="AX18" s="455"/>
      <c r="AY18" s="455"/>
      <c r="AZ18" s="455"/>
      <c r="BA18" s="455"/>
      <c r="BB18" s="455"/>
      <c r="BC18" s="455"/>
      <c r="BD18" s="455"/>
      <c r="BE18" s="455"/>
      <c r="BF18" s="455"/>
      <c r="BG18" s="455"/>
      <c r="BH18" s="455"/>
      <c r="BI18" s="455"/>
      <c r="BJ18" s="455"/>
      <c r="BK18" s="455"/>
      <c r="BL18" s="455"/>
      <c r="BM18" s="455"/>
      <c r="BN18" s="455"/>
      <c r="BO18" s="455"/>
      <c r="BP18" s="455"/>
      <c r="BQ18" s="455"/>
      <c r="BR18" s="455"/>
      <c r="BS18" s="455"/>
      <c r="BT18" s="455"/>
      <c r="BU18" s="455"/>
      <c r="BV18" s="455"/>
      <c r="BW18" s="455"/>
      <c r="BX18" s="455"/>
      <c r="BY18" s="455"/>
      <c r="BZ18" s="455"/>
      <c r="CA18" s="455"/>
      <c r="CB18" s="455"/>
      <c r="CC18" s="455"/>
      <c r="CD18" s="455"/>
      <c r="CE18" s="455"/>
      <c r="CF18" s="455"/>
      <c r="CG18" s="455"/>
      <c r="CH18" s="455"/>
      <c r="CI18" s="455"/>
      <c r="CJ18" s="455"/>
      <c r="CK18" s="455"/>
      <c r="CL18" s="455"/>
      <c r="CM18" s="455"/>
      <c r="CN18" s="455"/>
      <c r="CO18" s="455"/>
      <c r="CP18" s="455"/>
      <c r="CQ18" s="455"/>
      <c r="CR18" s="455"/>
      <c r="CS18" s="455"/>
      <c r="CT18" s="455"/>
      <c r="CU18" s="455"/>
      <c r="CV18" s="455"/>
      <c r="CW18" s="455"/>
      <c r="CX18" s="455"/>
      <c r="CY18" s="455"/>
      <c r="CZ18" s="455"/>
      <c r="DA18" s="455"/>
      <c r="DB18" s="455"/>
      <c r="DC18" s="455"/>
      <c r="DD18" s="455"/>
      <c r="DE18" s="455"/>
      <c r="DF18" s="455"/>
      <c r="DG18" s="455"/>
      <c r="DH18" s="455"/>
      <c r="DI18" s="455"/>
      <c r="DJ18" s="455"/>
      <c r="DK18" s="455"/>
      <c r="DL18" s="455"/>
      <c r="DM18" s="455"/>
      <c r="DN18" s="455"/>
      <c r="DO18" s="455"/>
      <c r="DP18" s="455"/>
      <c r="DQ18" s="455"/>
      <c r="DR18" s="455"/>
      <c r="DS18" s="455"/>
      <c r="DT18" s="455"/>
      <c r="DU18" s="455"/>
      <c r="DV18" s="455"/>
      <c r="DW18" s="455"/>
      <c r="DX18" s="455"/>
      <c r="DY18" s="455"/>
      <c r="DZ18" s="455"/>
      <c r="EA18" s="455"/>
      <c r="EB18" s="455"/>
      <c r="EC18" s="455"/>
      <c r="ED18" s="455"/>
      <c r="EE18" s="455"/>
      <c r="EF18" s="455"/>
      <c r="EG18" s="455"/>
      <c r="EH18" s="455"/>
      <c r="EI18" s="455"/>
      <c r="EJ18" s="455"/>
      <c r="EK18" s="455"/>
      <c r="EL18" s="455"/>
      <c r="EM18" s="455"/>
      <c r="EN18" s="455"/>
      <c r="EO18" s="455"/>
      <c r="EP18" s="455"/>
      <c r="EQ18" s="455"/>
      <c r="ER18" s="455"/>
      <c r="ES18" s="455"/>
      <c r="ET18" s="455"/>
      <c r="EU18" s="455"/>
      <c r="EV18" s="455"/>
      <c r="EW18" s="455"/>
      <c r="EX18" s="455"/>
      <c r="EY18" s="455"/>
      <c r="EZ18" s="455"/>
      <c r="FA18" s="455"/>
      <c r="FB18" s="455"/>
      <c r="FC18" s="455"/>
      <c r="FD18" s="455"/>
      <c r="FE18" s="455"/>
      <c r="FF18" s="455"/>
      <c r="FG18" s="455"/>
      <c r="FH18" s="455"/>
      <c r="FI18" s="455"/>
      <c r="FJ18" s="455"/>
      <c r="FK18" s="455"/>
      <c r="FL18" s="455"/>
      <c r="FM18" s="455"/>
      <c r="FN18" s="455"/>
      <c r="FO18" s="455"/>
      <c r="FP18" s="455"/>
      <c r="FQ18" s="455"/>
      <c r="FR18" s="455"/>
      <c r="FS18" s="455"/>
      <c r="FT18" s="455"/>
      <c r="FU18" s="455"/>
      <c r="FV18" s="455"/>
      <c r="FW18" s="455"/>
      <c r="FX18" s="455"/>
      <c r="FY18" s="455"/>
      <c r="FZ18" s="455"/>
      <c r="GA18" s="455"/>
      <c r="GB18" s="455"/>
      <c r="GC18" s="455"/>
      <c r="GD18" s="455"/>
      <c r="GE18" s="455"/>
      <c r="GF18" s="455"/>
      <c r="GG18" s="455"/>
      <c r="GH18" s="455"/>
      <c r="GI18" s="455"/>
      <c r="GJ18" s="455"/>
      <c r="GK18" s="455"/>
      <c r="GL18" s="455"/>
      <c r="GM18" s="455"/>
      <c r="GN18" s="455"/>
      <c r="GO18" s="455"/>
      <c r="GP18" s="455"/>
      <c r="GQ18" s="455"/>
      <c r="GR18" s="455"/>
      <c r="GS18" s="455"/>
      <c r="GT18" s="455"/>
      <c r="GU18" s="455"/>
      <c r="GV18" s="455"/>
      <c r="GW18" s="455"/>
      <c r="GX18" s="455"/>
      <c r="GY18" s="455"/>
      <c r="GZ18" s="455"/>
      <c r="HA18" s="455"/>
      <c r="HB18" s="455"/>
      <c r="HC18" s="455"/>
      <c r="HD18" s="455"/>
      <c r="HE18" s="455"/>
      <c r="HF18" s="455"/>
      <c r="HG18" s="455"/>
      <c r="HH18" s="455"/>
      <c r="HI18" s="455"/>
      <c r="HJ18" s="455"/>
      <c r="HK18" s="455"/>
      <c r="HL18" s="455"/>
      <c r="HM18" s="455"/>
      <c r="HN18" s="455"/>
      <c r="HO18" s="455"/>
      <c r="HP18" s="455"/>
      <c r="HQ18" s="455"/>
      <c r="HR18" s="455"/>
      <c r="HS18" s="455"/>
      <c r="HT18" s="455"/>
      <c r="HU18" s="455"/>
      <c r="HV18" s="455"/>
      <c r="HW18" s="455"/>
      <c r="HX18" s="455"/>
      <c r="HY18" s="455"/>
      <c r="HZ18" s="455"/>
      <c r="IA18" s="455"/>
      <c r="IB18" s="455"/>
      <c r="IC18" s="455"/>
      <c r="ID18" s="455"/>
      <c r="IE18" s="455"/>
      <c r="IF18" s="455"/>
      <c r="IG18" s="455"/>
      <c r="IH18" s="455"/>
      <c r="II18" s="455"/>
      <c r="IJ18" s="455"/>
    </row>
    <row r="19" spans="1:244" s="468" customFormat="1" ht="18" x14ac:dyDescent="0.25">
      <c r="A19" s="461"/>
      <c r="B19" s="461"/>
      <c r="C19" s="461"/>
      <c r="D19" s="463"/>
      <c r="E19" s="461"/>
      <c r="F19" s="463"/>
      <c r="G19" s="463"/>
      <c r="H19" s="461"/>
      <c r="I19" s="463"/>
      <c r="J19" s="463"/>
      <c r="K19" s="461"/>
      <c r="L19" s="463"/>
      <c r="M19" s="463"/>
      <c r="N19" s="461"/>
      <c r="O19" s="463"/>
      <c r="P19" s="463"/>
      <c r="Q19" s="463"/>
      <c r="R19" s="463"/>
      <c r="S19" s="463"/>
      <c r="T19" s="461"/>
      <c r="U19" s="461"/>
      <c r="V19" s="461"/>
      <c r="W19" s="464"/>
      <c r="X19" s="465"/>
      <c r="Y19" s="465"/>
      <c r="Z19" s="466"/>
      <c r="AA19" s="455"/>
      <c r="AB19" s="455"/>
      <c r="AC19" s="455"/>
      <c r="AD19" s="455"/>
      <c r="AE19" s="455"/>
      <c r="AF19" s="455"/>
      <c r="AG19" s="455"/>
      <c r="AH19" s="455"/>
      <c r="AI19" s="455"/>
      <c r="AJ19" s="455"/>
      <c r="AK19" s="455"/>
      <c r="AL19" s="455"/>
      <c r="AM19" s="455"/>
      <c r="AN19" s="455"/>
      <c r="AO19" s="455"/>
      <c r="AP19" s="455"/>
      <c r="AQ19" s="455"/>
      <c r="AR19" s="455"/>
      <c r="AS19" s="455"/>
      <c r="AT19" s="455"/>
      <c r="AU19" s="455"/>
      <c r="AV19" s="455"/>
      <c r="AW19" s="455"/>
      <c r="AX19" s="455"/>
      <c r="AY19" s="455"/>
      <c r="AZ19" s="455"/>
      <c r="BA19" s="455"/>
      <c r="BB19" s="455"/>
      <c r="BC19" s="455"/>
      <c r="BD19" s="455"/>
      <c r="BE19" s="455"/>
      <c r="BF19" s="455"/>
      <c r="BG19" s="455"/>
      <c r="BH19" s="455"/>
      <c r="BI19" s="455"/>
      <c r="BJ19" s="455"/>
      <c r="BK19" s="455"/>
      <c r="BL19" s="455"/>
      <c r="BM19" s="455"/>
      <c r="BN19" s="455"/>
      <c r="BO19" s="455"/>
      <c r="BP19" s="455"/>
      <c r="BQ19" s="455"/>
      <c r="BR19" s="455"/>
      <c r="BS19" s="455"/>
      <c r="BT19" s="455"/>
      <c r="BU19" s="455"/>
      <c r="BV19" s="455"/>
      <c r="BW19" s="455"/>
      <c r="BX19" s="455"/>
      <c r="BY19" s="455"/>
      <c r="BZ19" s="455"/>
      <c r="CA19" s="455"/>
      <c r="CB19" s="455"/>
      <c r="CC19" s="455"/>
      <c r="CD19" s="455"/>
      <c r="CE19" s="455"/>
      <c r="CF19" s="455"/>
      <c r="CG19" s="455"/>
      <c r="CH19" s="455"/>
      <c r="CI19" s="455"/>
      <c r="CJ19" s="455"/>
      <c r="CK19" s="455"/>
      <c r="CL19" s="455"/>
      <c r="CM19" s="455"/>
      <c r="CN19" s="455"/>
      <c r="CO19" s="455"/>
      <c r="CP19" s="455"/>
      <c r="CQ19" s="455"/>
      <c r="CR19" s="455"/>
      <c r="CS19" s="455"/>
      <c r="CT19" s="455"/>
      <c r="CU19" s="455"/>
      <c r="CV19" s="455"/>
      <c r="CW19" s="455"/>
      <c r="CX19" s="455"/>
      <c r="CY19" s="455"/>
      <c r="CZ19" s="455"/>
      <c r="DA19" s="455"/>
      <c r="DB19" s="455"/>
      <c r="DC19" s="455"/>
      <c r="DD19" s="455"/>
      <c r="DE19" s="455"/>
      <c r="DF19" s="455"/>
      <c r="DG19" s="455"/>
      <c r="DH19" s="455"/>
      <c r="DI19" s="455"/>
      <c r="DJ19" s="455"/>
      <c r="DK19" s="455"/>
      <c r="DL19" s="455"/>
      <c r="DM19" s="455"/>
      <c r="DN19" s="455"/>
      <c r="DO19" s="455"/>
      <c r="DP19" s="455"/>
      <c r="DQ19" s="455"/>
      <c r="DR19" s="455"/>
      <c r="DS19" s="455"/>
      <c r="DT19" s="455"/>
      <c r="DU19" s="455"/>
      <c r="DV19" s="455"/>
      <c r="DW19" s="455"/>
      <c r="DX19" s="455"/>
      <c r="DY19" s="455"/>
      <c r="DZ19" s="455"/>
      <c r="EA19" s="455"/>
      <c r="EB19" s="455"/>
      <c r="EC19" s="455"/>
      <c r="ED19" s="455"/>
      <c r="EE19" s="455"/>
      <c r="EF19" s="455"/>
      <c r="EG19" s="455"/>
      <c r="EH19" s="455"/>
      <c r="EI19" s="455"/>
      <c r="EJ19" s="455"/>
      <c r="EK19" s="455"/>
      <c r="EL19" s="455"/>
      <c r="EM19" s="455"/>
      <c r="EN19" s="455"/>
      <c r="EO19" s="455"/>
      <c r="EP19" s="455"/>
      <c r="EQ19" s="455"/>
      <c r="ER19" s="455"/>
      <c r="ES19" s="455"/>
      <c r="ET19" s="455"/>
      <c r="EU19" s="455"/>
      <c r="EV19" s="455"/>
      <c r="EW19" s="455"/>
      <c r="EX19" s="455"/>
      <c r="EY19" s="455"/>
      <c r="EZ19" s="455"/>
      <c r="FA19" s="455"/>
      <c r="FB19" s="455"/>
      <c r="FC19" s="455"/>
      <c r="FD19" s="455"/>
      <c r="FE19" s="455"/>
      <c r="FF19" s="455"/>
      <c r="FG19" s="455"/>
      <c r="FH19" s="455"/>
      <c r="FI19" s="455"/>
      <c r="FJ19" s="455"/>
      <c r="FK19" s="455"/>
      <c r="FL19" s="455"/>
      <c r="FM19" s="455"/>
      <c r="FN19" s="455"/>
      <c r="FO19" s="455"/>
      <c r="FP19" s="455"/>
      <c r="FQ19" s="455"/>
      <c r="FR19" s="455"/>
      <c r="FS19" s="455"/>
      <c r="FT19" s="455"/>
      <c r="FU19" s="455"/>
      <c r="FV19" s="455"/>
      <c r="FW19" s="455"/>
      <c r="FX19" s="455"/>
      <c r="FY19" s="455"/>
      <c r="FZ19" s="455"/>
      <c r="GA19" s="455"/>
      <c r="GB19" s="455"/>
      <c r="GC19" s="455"/>
      <c r="GD19" s="455"/>
      <c r="GE19" s="455"/>
      <c r="GF19" s="455"/>
      <c r="GG19" s="455"/>
      <c r="GH19" s="455"/>
      <c r="GI19" s="455"/>
      <c r="GJ19" s="455"/>
      <c r="GK19" s="455"/>
      <c r="GL19" s="455"/>
      <c r="GM19" s="455"/>
      <c r="GN19" s="455"/>
      <c r="GO19" s="455"/>
      <c r="GP19" s="455"/>
      <c r="GQ19" s="455"/>
      <c r="GR19" s="455"/>
      <c r="GS19" s="455"/>
      <c r="GT19" s="455"/>
      <c r="GU19" s="455"/>
      <c r="GV19" s="455"/>
      <c r="GW19" s="455"/>
      <c r="GX19" s="455"/>
      <c r="GY19" s="455"/>
      <c r="GZ19" s="455"/>
      <c r="HA19" s="455"/>
      <c r="HB19" s="455"/>
      <c r="HC19" s="455"/>
      <c r="HD19" s="455"/>
      <c r="HE19" s="455"/>
      <c r="HF19" s="455"/>
      <c r="HG19" s="455"/>
      <c r="HH19" s="455"/>
      <c r="HI19" s="455"/>
      <c r="HJ19" s="455"/>
      <c r="HK19" s="455"/>
      <c r="HL19" s="455"/>
      <c r="HM19" s="455"/>
      <c r="HN19" s="455"/>
      <c r="HO19" s="455"/>
      <c r="HP19" s="455"/>
      <c r="HQ19" s="455"/>
      <c r="HR19" s="455"/>
      <c r="HS19" s="455"/>
      <c r="HT19" s="455"/>
      <c r="HU19" s="455"/>
      <c r="HV19" s="455"/>
      <c r="HW19" s="455"/>
      <c r="HX19" s="455"/>
      <c r="HY19" s="455"/>
      <c r="HZ19" s="455"/>
      <c r="IA19" s="455"/>
      <c r="IB19" s="455"/>
      <c r="IC19" s="455"/>
      <c r="ID19" s="455"/>
      <c r="IE19" s="455"/>
      <c r="IF19" s="455"/>
      <c r="IG19" s="455"/>
      <c r="IH19" s="455"/>
      <c r="II19" s="455"/>
      <c r="IJ19" s="455"/>
    </row>
    <row r="20" spans="1:244" s="468" customFormat="1" x14ac:dyDescent="0.25">
      <c r="A20" s="469"/>
      <c r="B20" s="584" t="s">
        <v>101</v>
      </c>
      <c r="C20" s="584"/>
      <c r="D20" s="584"/>
      <c r="E20" s="584"/>
      <c r="F20" s="584"/>
      <c r="G20" s="584"/>
      <c r="H20" s="584"/>
      <c r="I20" s="584"/>
      <c r="J20" s="584"/>
      <c r="K20" s="584"/>
      <c r="L20" s="584"/>
      <c r="M20" s="584"/>
      <c r="N20" s="584"/>
      <c r="O20" s="584"/>
      <c r="P20" s="584"/>
      <c r="Q20" s="584"/>
      <c r="R20" s="584"/>
      <c r="S20" s="584"/>
      <c r="T20" s="584"/>
      <c r="U20" s="584"/>
      <c r="V20" s="584"/>
      <c r="W20" s="470"/>
      <c r="X20" s="471"/>
      <c r="Y20" s="471"/>
      <c r="Z20" s="472"/>
    </row>
    <row r="21" spans="1:244" s="468" customFormat="1" ht="18" x14ac:dyDescent="0.25">
      <c r="A21" s="469"/>
      <c r="B21" s="585" t="s">
        <v>514</v>
      </c>
      <c r="C21" s="585"/>
      <c r="D21" s="585"/>
      <c r="E21" s="585"/>
      <c r="F21" s="585"/>
      <c r="G21" s="585"/>
      <c r="H21" s="585"/>
      <c r="I21" s="585"/>
      <c r="J21" s="585"/>
      <c r="K21" s="585"/>
      <c r="L21" s="585"/>
      <c r="M21" s="585"/>
      <c r="N21" s="585"/>
      <c r="O21" s="585"/>
      <c r="P21" s="585"/>
      <c r="Q21" s="585"/>
      <c r="R21" s="585"/>
      <c r="S21" s="585"/>
      <c r="T21" s="585"/>
      <c r="U21" s="585"/>
      <c r="V21" s="585"/>
    </row>
    <row r="22" spans="1:244" s="468" customFormat="1" ht="18" x14ac:dyDescent="0.25">
      <c r="A22" s="469"/>
      <c r="B22" s="585"/>
      <c r="C22" s="585"/>
      <c r="D22" s="585"/>
      <c r="E22" s="585"/>
      <c r="F22" s="585"/>
      <c r="G22" s="585"/>
      <c r="H22" s="585"/>
      <c r="I22" s="585"/>
      <c r="J22" s="585"/>
      <c r="K22" s="585"/>
      <c r="L22" s="585"/>
      <c r="M22" s="585"/>
      <c r="N22" s="585"/>
      <c r="O22" s="585"/>
      <c r="P22" s="585"/>
      <c r="Q22" s="585"/>
      <c r="R22" s="585"/>
      <c r="S22" s="585"/>
      <c r="T22" s="585"/>
      <c r="U22" s="585"/>
      <c r="V22" s="585"/>
    </row>
    <row r="23" spans="1:244" s="468" customFormat="1" ht="18" x14ac:dyDescent="0.25">
      <c r="A23" s="469"/>
      <c r="B23" s="585"/>
      <c r="C23" s="585"/>
      <c r="D23" s="585"/>
      <c r="E23" s="585"/>
      <c r="F23" s="585"/>
      <c r="G23" s="585"/>
      <c r="H23" s="585"/>
      <c r="I23" s="585"/>
      <c r="J23" s="585"/>
      <c r="K23" s="585"/>
      <c r="L23" s="585"/>
      <c r="M23" s="585"/>
      <c r="N23" s="585"/>
      <c r="O23" s="585"/>
      <c r="P23" s="585"/>
      <c r="Q23" s="585"/>
      <c r="R23" s="585"/>
      <c r="S23" s="585"/>
      <c r="T23" s="585"/>
      <c r="U23" s="585"/>
      <c r="V23" s="585"/>
    </row>
    <row r="24" spans="1:244" s="468" customFormat="1" ht="18" x14ac:dyDescent="0.25">
      <c r="A24" s="469"/>
      <c r="B24" s="585"/>
      <c r="C24" s="585"/>
      <c r="D24" s="585"/>
      <c r="E24" s="585"/>
      <c r="F24" s="585"/>
      <c r="G24" s="585"/>
      <c r="H24" s="585"/>
      <c r="I24" s="585"/>
      <c r="J24" s="585"/>
      <c r="K24" s="585"/>
      <c r="L24" s="585"/>
      <c r="M24" s="585"/>
      <c r="N24" s="585"/>
      <c r="O24" s="585"/>
      <c r="P24" s="585"/>
      <c r="Q24" s="585"/>
      <c r="R24" s="585"/>
      <c r="S24" s="585"/>
      <c r="T24" s="585"/>
      <c r="U24" s="585"/>
      <c r="V24" s="585"/>
    </row>
    <row r="25" spans="1:244" s="468" customFormat="1" ht="18" x14ac:dyDescent="0.25">
      <c r="A25" s="470"/>
      <c r="B25" s="581" t="s">
        <v>515</v>
      </c>
      <c r="C25" s="581"/>
      <c r="D25" s="581"/>
      <c r="E25" s="581"/>
      <c r="F25" s="581"/>
      <c r="G25" s="581"/>
      <c r="H25" s="581"/>
      <c r="I25" s="581"/>
      <c r="J25" s="581"/>
      <c r="K25" s="581"/>
      <c r="L25" s="581"/>
      <c r="M25" s="581"/>
      <c r="N25" s="581"/>
      <c r="O25" s="581"/>
      <c r="P25" s="581"/>
      <c r="Q25" s="581"/>
      <c r="R25" s="581"/>
      <c r="S25" s="581"/>
      <c r="T25" s="581"/>
      <c r="U25" s="581"/>
      <c r="V25" s="581"/>
      <c r="W25" s="470"/>
    </row>
    <row r="26" spans="1:244" s="468" customFormat="1" ht="18" x14ac:dyDescent="0.25">
      <c r="A26" s="470"/>
      <c r="B26" s="581"/>
      <c r="C26" s="581"/>
      <c r="D26" s="581"/>
      <c r="E26" s="581"/>
      <c r="F26" s="581"/>
      <c r="G26" s="581"/>
      <c r="H26" s="581"/>
      <c r="I26" s="581"/>
      <c r="J26" s="581"/>
      <c r="K26" s="581"/>
      <c r="L26" s="581"/>
      <c r="M26" s="581"/>
      <c r="N26" s="581"/>
      <c r="O26" s="581"/>
      <c r="P26" s="581"/>
      <c r="Q26" s="581"/>
      <c r="R26" s="581"/>
      <c r="S26" s="581"/>
      <c r="T26" s="581"/>
      <c r="U26" s="581"/>
      <c r="V26" s="581"/>
      <c r="W26" s="470"/>
    </row>
    <row r="27" spans="1:244" s="468" customFormat="1" ht="18" x14ac:dyDescent="0.25">
      <c r="A27" s="470"/>
      <c r="B27" s="581"/>
      <c r="C27" s="581"/>
      <c r="D27" s="581"/>
      <c r="E27" s="581"/>
      <c r="F27" s="581"/>
      <c r="G27" s="581"/>
      <c r="H27" s="581"/>
      <c r="I27" s="581"/>
      <c r="J27" s="581"/>
      <c r="K27" s="581"/>
      <c r="L27" s="581"/>
      <c r="M27" s="581"/>
      <c r="N27" s="581"/>
      <c r="O27" s="581"/>
      <c r="P27" s="581"/>
      <c r="Q27" s="581"/>
      <c r="R27" s="581"/>
      <c r="S27" s="581"/>
      <c r="T27" s="581"/>
      <c r="U27" s="581"/>
      <c r="V27" s="581"/>
      <c r="W27" s="470"/>
    </row>
    <row r="28" spans="1:244" s="468" customFormat="1" ht="18" x14ac:dyDescent="0.25">
      <c r="A28" s="470"/>
      <c r="B28" s="581"/>
      <c r="C28" s="581"/>
      <c r="D28" s="581"/>
      <c r="E28" s="581"/>
      <c r="F28" s="581"/>
      <c r="G28" s="581"/>
      <c r="H28" s="581"/>
      <c r="I28" s="581"/>
      <c r="J28" s="581"/>
      <c r="K28" s="581"/>
      <c r="L28" s="581"/>
      <c r="M28" s="581"/>
      <c r="N28" s="581"/>
      <c r="O28" s="581"/>
      <c r="P28" s="581"/>
      <c r="Q28" s="581"/>
      <c r="R28" s="581"/>
      <c r="S28" s="581"/>
      <c r="T28" s="581"/>
      <c r="U28" s="581"/>
      <c r="V28" s="581"/>
      <c r="W28" s="470"/>
    </row>
    <row r="29" spans="1:244" s="468" customFormat="1" ht="18" x14ac:dyDescent="0.25">
      <c r="A29" s="470"/>
      <c r="B29" s="581" t="s">
        <v>211</v>
      </c>
      <c r="C29" s="581"/>
      <c r="D29" s="581"/>
      <c r="E29" s="581"/>
      <c r="F29" s="581"/>
      <c r="G29" s="581"/>
      <c r="H29" s="581"/>
      <c r="I29" s="581"/>
      <c r="J29" s="581"/>
      <c r="K29" s="581"/>
      <c r="L29" s="581"/>
      <c r="M29" s="581"/>
      <c r="N29" s="581"/>
      <c r="O29" s="581"/>
      <c r="P29" s="581"/>
      <c r="Q29" s="581"/>
      <c r="R29" s="581"/>
      <c r="S29" s="581"/>
      <c r="T29" s="581"/>
      <c r="U29" s="581"/>
      <c r="V29" s="581"/>
      <c r="W29" s="470"/>
    </row>
    <row r="30" spans="1:244" x14ac:dyDescent="0.3">
      <c r="A30" s="470"/>
      <c r="B30" s="581"/>
      <c r="C30" s="581"/>
      <c r="D30" s="581"/>
      <c r="E30" s="581"/>
      <c r="F30" s="581"/>
      <c r="G30" s="581"/>
      <c r="H30" s="581"/>
      <c r="I30" s="581"/>
      <c r="J30" s="581"/>
      <c r="K30" s="581"/>
      <c r="L30" s="581"/>
      <c r="M30" s="581"/>
      <c r="N30" s="581"/>
      <c r="O30" s="581"/>
      <c r="P30" s="581"/>
      <c r="Q30" s="581"/>
      <c r="R30" s="581"/>
      <c r="S30" s="581"/>
      <c r="T30" s="581"/>
      <c r="U30" s="581"/>
      <c r="V30" s="581"/>
      <c r="W30" s="470"/>
      <c r="X30" s="468"/>
      <c r="Y30" s="468"/>
      <c r="Z30" s="468"/>
      <c r="AA30" s="468"/>
      <c r="AB30" s="468"/>
      <c r="AC30" s="468"/>
      <c r="AD30" s="468"/>
      <c r="AE30" s="468"/>
      <c r="AF30" s="468"/>
      <c r="AG30" s="468"/>
      <c r="AH30" s="468"/>
      <c r="AI30" s="468"/>
      <c r="AJ30" s="468"/>
      <c r="AK30" s="468"/>
      <c r="AL30" s="468"/>
      <c r="AM30" s="468"/>
      <c r="AN30" s="468"/>
      <c r="AO30" s="468"/>
      <c r="AP30" s="468"/>
      <c r="AQ30" s="468"/>
      <c r="AR30" s="468"/>
      <c r="AS30" s="468"/>
      <c r="AT30" s="468"/>
      <c r="AU30" s="468"/>
      <c r="AV30" s="468"/>
      <c r="AW30" s="468"/>
      <c r="AX30" s="468"/>
      <c r="AY30" s="468"/>
      <c r="AZ30" s="468"/>
      <c r="BA30" s="468"/>
      <c r="BB30" s="468"/>
      <c r="BC30" s="468"/>
      <c r="BD30" s="468"/>
      <c r="BE30" s="468"/>
      <c r="BF30" s="468"/>
      <c r="BG30" s="468"/>
      <c r="BH30" s="468"/>
      <c r="BI30" s="468"/>
      <c r="BJ30" s="468"/>
      <c r="BK30" s="468"/>
      <c r="BL30" s="468"/>
      <c r="BM30" s="468"/>
      <c r="BN30" s="468"/>
      <c r="BO30" s="468"/>
      <c r="BP30" s="468"/>
      <c r="BQ30" s="468"/>
      <c r="BR30" s="468"/>
      <c r="BS30" s="468"/>
      <c r="BT30" s="468"/>
      <c r="BU30" s="468"/>
      <c r="BV30" s="468"/>
      <c r="BW30" s="468"/>
      <c r="BX30" s="468"/>
      <c r="BY30" s="468"/>
      <c r="BZ30" s="468"/>
      <c r="CA30" s="468"/>
      <c r="CB30" s="468"/>
      <c r="CC30" s="468"/>
      <c r="CD30" s="468"/>
      <c r="CE30" s="468"/>
      <c r="CF30" s="468"/>
      <c r="CG30" s="468"/>
      <c r="CH30" s="468"/>
      <c r="CI30" s="468"/>
      <c r="CJ30" s="468"/>
      <c r="CK30" s="468"/>
      <c r="CL30" s="468"/>
      <c r="CM30" s="468"/>
      <c r="CN30" s="468"/>
      <c r="CO30" s="468"/>
      <c r="CP30" s="468"/>
      <c r="CQ30" s="468"/>
      <c r="CR30" s="468"/>
      <c r="CS30" s="468"/>
      <c r="CT30" s="468"/>
      <c r="CU30" s="468"/>
      <c r="CV30" s="468"/>
      <c r="CW30" s="468"/>
      <c r="CX30" s="468"/>
      <c r="CY30" s="468"/>
      <c r="CZ30" s="468"/>
      <c r="DA30" s="468"/>
      <c r="DB30" s="468"/>
      <c r="DC30" s="468"/>
      <c r="DD30" s="468"/>
      <c r="DE30" s="468"/>
      <c r="DF30" s="468"/>
      <c r="DG30" s="468"/>
      <c r="DH30" s="468"/>
      <c r="DI30" s="468"/>
      <c r="DJ30" s="468"/>
      <c r="DK30" s="468"/>
      <c r="DL30" s="468"/>
      <c r="DM30" s="468"/>
      <c r="DN30" s="468"/>
      <c r="DO30" s="468"/>
      <c r="DP30" s="468"/>
      <c r="DQ30" s="468"/>
      <c r="DR30" s="468"/>
      <c r="DS30" s="468"/>
      <c r="DT30" s="468"/>
      <c r="DU30" s="468"/>
      <c r="DV30" s="468"/>
      <c r="DW30" s="468"/>
      <c r="DX30" s="468"/>
      <c r="DY30" s="468"/>
      <c r="DZ30" s="468"/>
      <c r="EA30" s="468"/>
      <c r="EB30" s="468"/>
      <c r="EC30" s="468"/>
      <c r="ED30" s="468"/>
      <c r="EE30" s="468"/>
      <c r="EF30" s="468"/>
      <c r="EG30" s="468"/>
      <c r="EH30" s="468"/>
      <c r="EI30" s="468"/>
      <c r="EJ30" s="468"/>
      <c r="EK30" s="468"/>
      <c r="EL30" s="468"/>
      <c r="EM30" s="468"/>
      <c r="EN30" s="468"/>
      <c r="EO30" s="468"/>
      <c r="EP30" s="468"/>
      <c r="EQ30" s="468"/>
      <c r="ER30" s="468"/>
      <c r="ES30" s="468"/>
      <c r="ET30" s="468"/>
      <c r="EU30" s="468"/>
      <c r="EV30" s="468"/>
      <c r="EW30" s="468"/>
      <c r="EX30" s="468"/>
      <c r="EY30" s="468"/>
      <c r="EZ30" s="468"/>
      <c r="FA30" s="468"/>
      <c r="FB30" s="468"/>
      <c r="FC30" s="468"/>
      <c r="FD30" s="468"/>
      <c r="FE30" s="468"/>
      <c r="FF30" s="468"/>
      <c r="FG30" s="468"/>
      <c r="FH30" s="468"/>
      <c r="FI30" s="468"/>
      <c r="FJ30" s="468"/>
      <c r="FK30" s="468"/>
      <c r="FL30" s="468"/>
      <c r="FM30" s="468"/>
      <c r="FN30" s="468"/>
      <c r="FO30" s="468"/>
      <c r="FP30" s="468"/>
      <c r="FQ30" s="468"/>
      <c r="FR30" s="468"/>
      <c r="FS30" s="468"/>
      <c r="FT30" s="468"/>
      <c r="FU30" s="468"/>
      <c r="FV30" s="468"/>
      <c r="FW30" s="468"/>
      <c r="FX30" s="468"/>
      <c r="FY30" s="468"/>
      <c r="FZ30" s="468"/>
      <c r="GA30" s="468"/>
      <c r="GB30" s="468"/>
      <c r="GC30" s="468"/>
      <c r="GD30" s="468"/>
      <c r="GE30" s="468"/>
      <c r="GF30" s="468"/>
      <c r="GG30" s="468"/>
      <c r="GH30" s="468"/>
      <c r="GI30" s="468"/>
      <c r="GJ30" s="468"/>
      <c r="GK30" s="468"/>
      <c r="GL30" s="468"/>
      <c r="GM30" s="468"/>
      <c r="GN30" s="468"/>
      <c r="GO30" s="468"/>
      <c r="GP30" s="468"/>
      <c r="GQ30" s="468"/>
      <c r="GR30" s="468"/>
      <c r="GS30" s="468"/>
      <c r="GT30" s="468"/>
      <c r="GU30" s="468"/>
      <c r="GV30" s="468"/>
      <c r="GW30" s="468"/>
      <c r="GX30" s="468"/>
      <c r="GY30" s="468"/>
      <c r="GZ30" s="468"/>
      <c r="HA30" s="468"/>
      <c r="HB30" s="468"/>
      <c r="HC30" s="468"/>
      <c r="HD30" s="468"/>
      <c r="HE30" s="468"/>
      <c r="HF30" s="468"/>
      <c r="HG30" s="468"/>
      <c r="HH30" s="468"/>
      <c r="HI30" s="468"/>
      <c r="HJ30" s="468"/>
      <c r="HK30" s="468"/>
      <c r="HL30" s="468"/>
      <c r="HM30" s="468"/>
      <c r="HN30" s="468"/>
      <c r="HO30" s="468"/>
      <c r="HP30" s="468"/>
      <c r="HQ30" s="468"/>
      <c r="HR30" s="468"/>
      <c r="HS30" s="468"/>
      <c r="HT30" s="468"/>
      <c r="HU30" s="468"/>
      <c r="HV30" s="468"/>
      <c r="HW30" s="468"/>
      <c r="HX30" s="468"/>
      <c r="HY30" s="468"/>
      <c r="HZ30" s="468"/>
      <c r="IA30" s="468"/>
      <c r="IB30" s="468"/>
      <c r="IC30" s="468"/>
      <c r="ID30" s="468"/>
      <c r="IE30" s="468"/>
      <c r="IF30" s="468"/>
      <c r="IG30" s="468"/>
      <c r="IH30" s="468"/>
      <c r="II30" s="468"/>
      <c r="IJ30" s="468"/>
    </row>
    <row r="31" spans="1:244" x14ac:dyDescent="0.3">
      <c r="A31" s="470"/>
      <c r="B31" s="581"/>
      <c r="C31" s="581"/>
      <c r="D31" s="581"/>
      <c r="E31" s="581"/>
      <c r="F31" s="581"/>
      <c r="G31" s="581"/>
      <c r="H31" s="581"/>
      <c r="I31" s="581"/>
      <c r="J31" s="581"/>
      <c r="K31" s="581"/>
      <c r="L31" s="581"/>
      <c r="M31" s="581"/>
      <c r="N31" s="581"/>
      <c r="O31" s="581"/>
      <c r="P31" s="581"/>
      <c r="Q31" s="581"/>
      <c r="R31" s="581"/>
      <c r="S31" s="581"/>
      <c r="T31" s="581"/>
      <c r="U31" s="581"/>
      <c r="V31" s="581"/>
      <c r="W31" s="470"/>
      <c r="X31" s="468"/>
      <c r="Y31" s="468"/>
      <c r="Z31" s="468"/>
      <c r="AA31" s="468"/>
      <c r="AB31" s="468"/>
      <c r="AC31" s="468"/>
      <c r="AD31" s="468"/>
      <c r="AE31" s="468"/>
      <c r="AF31" s="468"/>
      <c r="AG31" s="468"/>
      <c r="AH31" s="468"/>
      <c r="AI31" s="468"/>
      <c r="AJ31" s="468"/>
      <c r="AK31" s="468"/>
      <c r="AL31" s="468"/>
      <c r="AM31" s="468"/>
      <c r="AN31" s="468"/>
      <c r="AO31" s="468"/>
      <c r="AP31" s="468"/>
      <c r="AQ31" s="468"/>
      <c r="AR31" s="468"/>
      <c r="AS31" s="468"/>
      <c r="AT31" s="468"/>
      <c r="AU31" s="468"/>
      <c r="AV31" s="468"/>
      <c r="AW31" s="468"/>
      <c r="AX31" s="468"/>
      <c r="AY31" s="468"/>
      <c r="AZ31" s="468"/>
      <c r="BA31" s="468"/>
      <c r="BB31" s="468"/>
      <c r="BC31" s="468"/>
      <c r="BD31" s="468"/>
      <c r="BE31" s="468"/>
      <c r="BF31" s="468"/>
      <c r="BG31" s="468"/>
      <c r="BH31" s="468"/>
      <c r="BI31" s="468"/>
      <c r="BJ31" s="468"/>
      <c r="BK31" s="468"/>
      <c r="BL31" s="468"/>
      <c r="BM31" s="468"/>
      <c r="BN31" s="468"/>
      <c r="BO31" s="468"/>
      <c r="BP31" s="468"/>
      <c r="BQ31" s="468"/>
      <c r="BR31" s="468"/>
      <c r="BS31" s="468"/>
      <c r="BT31" s="468"/>
      <c r="BU31" s="468"/>
      <c r="BV31" s="468"/>
      <c r="BW31" s="468"/>
      <c r="BX31" s="468"/>
      <c r="BY31" s="468"/>
      <c r="BZ31" s="468"/>
      <c r="CA31" s="468"/>
      <c r="CB31" s="468"/>
      <c r="CC31" s="468"/>
      <c r="CD31" s="468"/>
      <c r="CE31" s="468"/>
      <c r="CF31" s="468"/>
      <c r="CG31" s="468"/>
      <c r="CH31" s="468"/>
      <c r="CI31" s="468"/>
      <c r="CJ31" s="468"/>
      <c r="CK31" s="468"/>
      <c r="CL31" s="468"/>
      <c r="CM31" s="468"/>
      <c r="CN31" s="468"/>
      <c r="CO31" s="468"/>
      <c r="CP31" s="468"/>
      <c r="CQ31" s="468"/>
      <c r="CR31" s="468"/>
      <c r="CS31" s="468"/>
      <c r="CT31" s="468"/>
      <c r="CU31" s="468"/>
      <c r="CV31" s="468"/>
      <c r="CW31" s="468"/>
      <c r="CX31" s="468"/>
      <c r="CY31" s="468"/>
      <c r="CZ31" s="468"/>
      <c r="DA31" s="468"/>
      <c r="DB31" s="468"/>
      <c r="DC31" s="468"/>
      <c r="DD31" s="468"/>
      <c r="DE31" s="468"/>
      <c r="DF31" s="468"/>
      <c r="DG31" s="468"/>
      <c r="DH31" s="468"/>
      <c r="DI31" s="468"/>
      <c r="DJ31" s="468"/>
      <c r="DK31" s="468"/>
      <c r="DL31" s="468"/>
      <c r="DM31" s="468"/>
      <c r="DN31" s="468"/>
      <c r="DO31" s="468"/>
      <c r="DP31" s="468"/>
      <c r="DQ31" s="468"/>
      <c r="DR31" s="468"/>
      <c r="DS31" s="468"/>
      <c r="DT31" s="468"/>
      <c r="DU31" s="468"/>
      <c r="DV31" s="468"/>
      <c r="DW31" s="468"/>
      <c r="DX31" s="468"/>
      <c r="DY31" s="468"/>
      <c r="DZ31" s="468"/>
      <c r="EA31" s="468"/>
      <c r="EB31" s="468"/>
      <c r="EC31" s="468"/>
      <c r="ED31" s="468"/>
      <c r="EE31" s="468"/>
      <c r="EF31" s="468"/>
      <c r="EG31" s="468"/>
      <c r="EH31" s="468"/>
      <c r="EI31" s="468"/>
      <c r="EJ31" s="468"/>
      <c r="EK31" s="468"/>
      <c r="EL31" s="468"/>
      <c r="EM31" s="468"/>
      <c r="EN31" s="468"/>
      <c r="EO31" s="468"/>
      <c r="EP31" s="468"/>
      <c r="EQ31" s="468"/>
      <c r="ER31" s="468"/>
      <c r="ES31" s="468"/>
      <c r="ET31" s="468"/>
      <c r="EU31" s="468"/>
      <c r="EV31" s="468"/>
      <c r="EW31" s="468"/>
      <c r="EX31" s="468"/>
      <c r="EY31" s="468"/>
      <c r="EZ31" s="468"/>
      <c r="FA31" s="468"/>
      <c r="FB31" s="468"/>
      <c r="FC31" s="468"/>
      <c r="FD31" s="468"/>
      <c r="FE31" s="468"/>
      <c r="FF31" s="468"/>
      <c r="FG31" s="468"/>
      <c r="FH31" s="468"/>
      <c r="FI31" s="468"/>
      <c r="FJ31" s="468"/>
      <c r="FK31" s="468"/>
      <c r="FL31" s="468"/>
      <c r="FM31" s="468"/>
      <c r="FN31" s="468"/>
      <c r="FO31" s="468"/>
      <c r="FP31" s="468"/>
      <c r="FQ31" s="468"/>
      <c r="FR31" s="468"/>
      <c r="FS31" s="468"/>
      <c r="FT31" s="468"/>
      <c r="FU31" s="468"/>
      <c r="FV31" s="468"/>
      <c r="FW31" s="468"/>
      <c r="FX31" s="468"/>
      <c r="FY31" s="468"/>
      <c r="FZ31" s="468"/>
      <c r="GA31" s="468"/>
      <c r="GB31" s="468"/>
      <c r="GC31" s="468"/>
      <c r="GD31" s="468"/>
      <c r="GE31" s="468"/>
      <c r="GF31" s="468"/>
      <c r="GG31" s="468"/>
      <c r="GH31" s="468"/>
      <c r="GI31" s="468"/>
      <c r="GJ31" s="468"/>
      <c r="GK31" s="468"/>
      <c r="GL31" s="468"/>
      <c r="GM31" s="468"/>
      <c r="GN31" s="468"/>
      <c r="GO31" s="468"/>
      <c r="GP31" s="468"/>
      <c r="GQ31" s="468"/>
      <c r="GR31" s="468"/>
      <c r="GS31" s="468"/>
      <c r="GT31" s="468"/>
      <c r="GU31" s="468"/>
      <c r="GV31" s="468"/>
      <c r="GW31" s="468"/>
      <c r="GX31" s="468"/>
      <c r="GY31" s="468"/>
      <c r="GZ31" s="468"/>
      <c r="HA31" s="468"/>
      <c r="HB31" s="468"/>
      <c r="HC31" s="468"/>
      <c r="HD31" s="468"/>
      <c r="HE31" s="468"/>
      <c r="HF31" s="468"/>
      <c r="HG31" s="468"/>
      <c r="HH31" s="468"/>
      <c r="HI31" s="468"/>
      <c r="HJ31" s="468"/>
      <c r="HK31" s="468"/>
      <c r="HL31" s="468"/>
      <c r="HM31" s="468"/>
      <c r="HN31" s="468"/>
      <c r="HO31" s="468"/>
      <c r="HP31" s="468"/>
      <c r="HQ31" s="468"/>
      <c r="HR31" s="468"/>
      <c r="HS31" s="468"/>
      <c r="HT31" s="468"/>
      <c r="HU31" s="468"/>
      <c r="HV31" s="468"/>
      <c r="HW31" s="468"/>
      <c r="HX31" s="468"/>
      <c r="HY31" s="468"/>
      <c r="HZ31" s="468"/>
      <c r="IA31" s="468"/>
      <c r="IB31" s="468"/>
      <c r="IC31" s="468"/>
      <c r="ID31" s="468"/>
      <c r="IE31" s="468"/>
      <c r="IF31" s="468"/>
      <c r="IG31" s="468"/>
      <c r="IH31" s="468"/>
      <c r="II31" s="468"/>
      <c r="IJ31" s="468"/>
    </row>
    <row r="32" spans="1:244" x14ac:dyDescent="0.3">
      <c r="B32" s="582"/>
      <c r="C32" s="582"/>
      <c r="D32" s="582"/>
      <c r="E32" s="582"/>
      <c r="F32" s="582"/>
      <c r="G32" s="582"/>
      <c r="H32" s="582"/>
      <c r="I32" s="582"/>
      <c r="J32" s="582"/>
      <c r="K32" s="582"/>
      <c r="L32" s="582"/>
      <c r="M32" s="582"/>
      <c r="N32" s="582"/>
      <c r="O32" s="582"/>
      <c r="P32" s="582"/>
      <c r="Q32" s="582"/>
      <c r="R32" s="582"/>
      <c r="S32" s="582"/>
      <c r="T32" s="582"/>
      <c r="U32" s="582"/>
      <c r="V32" s="582"/>
    </row>
    <row r="33" spans="2:17" x14ac:dyDescent="0.3">
      <c r="B33" s="485" t="s">
        <v>518</v>
      </c>
      <c r="C33" s="470"/>
      <c r="D33" s="473"/>
      <c r="E33" s="470"/>
      <c r="F33" s="474"/>
      <c r="G33" s="473"/>
      <c r="H33" s="470"/>
      <c r="I33" s="474"/>
      <c r="J33" s="475"/>
      <c r="K33" s="470"/>
      <c r="L33" s="474" t="s">
        <v>103</v>
      </c>
      <c r="M33" s="475"/>
      <c r="N33" s="583">
        <v>46129</v>
      </c>
      <c r="O33" s="583"/>
      <c r="P33" s="583"/>
      <c r="Q33" s="583"/>
    </row>
    <row r="34" spans="2:17" x14ac:dyDescent="0.3">
      <c r="P34" s="476"/>
    </row>
    <row r="35" spans="2:17" x14ac:dyDescent="0.3">
      <c r="P35" s="476"/>
    </row>
    <row r="36" spans="2:17" x14ac:dyDescent="0.3">
      <c r="P36" s="476"/>
    </row>
    <row r="37" spans="2:17" x14ac:dyDescent="0.3">
      <c r="P37" s="476"/>
    </row>
    <row r="38" spans="2:17" x14ac:dyDescent="0.3">
      <c r="P38" s="476"/>
    </row>
    <row r="39" spans="2:17" x14ac:dyDescent="0.3">
      <c r="P39" s="476"/>
    </row>
    <row r="40" spans="2:17" x14ac:dyDescent="0.3">
      <c r="P40" s="476"/>
    </row>
    <row r="41" spans="2:17" x14ac:dyDescent="0.3">
      <c r="P41" s="476"/>
    </row>
    <row r="42" spans="2:17" x14ac:dyDescent="0.3">
      <c r="P42" s="476"/>
    </row>
    <row r="43" spans="2:17" x14ac:dyDescent="0.3">
      <c r="P43" s="476"/>
    </row>
    <row r="44" spans="2:17" x14ac:dyDescent="0.3">
      <c r="P44" s="476"/>
    </row>
    <row r="45" spans="2:17" x14ac:dyDescent="0.3">
      <c r="P45" s="476"/>
    </row>
    <row r="46" spans="2:17" x14ac:dyDescent="0.3">
      <c r="P46" s="476"/>
    </row>
    <row r="47" spans="2:17" x14ac:dyDescent="0.3">
      <c r="P47" s="476"/>
    </row>
    <row r="48" spans="2:17" x14ac:dyDescent="0.3">
      <c r="P48" s="476"/>
    </row>
  </sheetData>
  <protectedRanges>
    <protectedRange sqref="G12 I12 J12:J13 L12:L13 M12:M14 O12:O14 V12:V15" name="Oblast1_1_1"/>
    <protectedRange sqref="B12:B15" name="Oblast1_1_2_1"/>
  </protectedRanges>
  <mergeCells count="26">
    <mergeCell ref="T14:U14"/>
    <mergeCell ref="T15:U15"/>
    <mergeCell ref="B32:V32"/>
    <mergeCell ref="N33:Q33"/>
    <mergeCell ref="B27:V27"/>
    <mergeCell ref="B28:V28"/>
    <mergeCell ref="B29:V29"/>
    <mergeCell ref="B30:V30"/>
    <mergeCell ref="B31:V31"/>
    <mergeCell ref="B26:V26"/>
    <mergeCell ref="A9:V9"/>
    <mergeCell ref="T16:U16"/>
    <mergeCell ref="B23:V23"/>
    <mergeCell ref="B24:V24"/>
    <mergeCell ref="B25:V25"/>
    <mergeCell ref="B20:V20"/>
    <mergeCell ref="B21:V21"/>
    <mergeCell ref="B22:V22"/>
    <mergeCell ref="D11:F11"/>
    <mergeCell ref="G11:I11"/>
    <mergeCell ref="J11:L11"/>
    <mergeCell ref="M11:O11"/>
    <mergeCell ref="R11:S11"/>
    <mergeCell ref="T11:U11"/>
    <mergeCell ref="T12:U12"/>
    <mergeCell ref="T13:U13"/>
  </mergeCells>
  <printOptions horizontalCentered="1" verticalCentered="1"/>
  <pageMargins left="0.70866141732283472" right="0.70866141732283472" top="0.78740157480314965" bottom="0.78740157480314965" header="0.51181102362204722" footer="0.51181102362204722"/>
  <pageSetup paperSize="9" scale="80" orientation="landscape" horizontalDpi="300" verticalDpi="3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0000"/>
    <pageSetUpPr fitToPage="1"/>
  </sheetPr>
  <dimension ref="A1:IJ48"/>
  <sheetViews>
    <sheetView view="pageBreakPreview" zoomScale="110" zoomScaleNormal="100" zoomScalePageLayoutView="110" workbookViewId="0">
      <selection activeCell="M11" sqref="M11:O11"/>
    </sheetView>
  </sheetViews>
  <sheetFormatPr defaultColWidth="1.7109375" defaultRowHeight="20.25" x14ac:dyDescent="0.3"/>
  <cols>
    <col min="1" max="1" width="4.7109375" style="74" customWidth="1"/>
    <col min="2" max="2" width="42.140625" style="74" customWidth="1"/>
    <col min="3" max="3" width="9.7109375" style="74" hidden="1" customWidth="1"/>
    <col min="4" max="4" width="5.7109375" style="75" customWidth="1"/>
    <col min="5" max="5" width="1.7109375" style="74"/>
    <col min="6" max="6" width="5.7109375" style="76" customWidth="1"/>
    <col min="7" max="7" width="5.7109375" style="75" customWidth="1"/>
    <col min="8" max="8" width="1.7109375" style="74"/>
    <col min="9" max="9" width="5.7109375" style="76" customWidth="1"/>
    <col min="10" max="10" width="5.7109375" style="77" customWidth="1"/>
    <col min="11" max="11" width="1.7109375" style="74"/>
    <col min="12" max="12" width="5.7109375" style="76" customWidth="1"/>
    <col min="13" max="13" width="5.7109375" style="77" customWidth="1"/>
    <col min="14" max="14" width="1.7109375" style="74"/>
    <col min="15" max="15" width="5.7109375" style="76" customWidth="1"/>
    <col min="16" max="16" width="8.7109375" style="77" customWidth="1"/>
    <col min="17" max="17" width="8.7109375" style="75" customWidth="1"/>
    <col min="18" max="18" width="8.85546875" style="77" customWidth="1"/>
    <col min="19" max="19" width="8.85546875" style="75" customWidth="1"/>
    <col min="20" max="20" width="5.28515625" style="74" customWidth="1"/>
    <col min="21" max="21" width="13.7109375" style="74" customWidth="1"/>
    <col min="22" max="22" width="10" style="74" customWidth="1"/>
    <col min="23" max="23" width="7" style="74" customWidth="1"/>
    <col min="24" max="241" width="9.140625" style="78" customWidth="1"/>
    <col min="242" max="242" width="2.7109375" style="78" customWidth="1"/>
    <col min="243" max="243" width="17.5703125" style="78" customWidth="1"/>
    <col min="244" max="244" width="11.5703125" style="78" hidden="1" customWidth="1"/>
    <col min="245" max="16384" width="1.7109375" style="78"/>
  </cols>
  <sheetData>
    <row r="1" spans="1:244" s="123" customFormat="1" ht="15" x14ac:dyDescent="0.25">
      <c r="B1" s="124"/>
      <c r="G1" s="125"/>
      <c r="H1" s="126"/>
      <c r="J1" s="127"/>
      <c r="K1" s="127"/>
      <c r="L1" s="128"/>
      <c r="M1" s="125"/>
      <c r="N1" s="129"/>
      <c r="Q1" s="130"/>
      <c r="R1" s="128"/>
      <c r="S1" s="125"/>
    </row>
    <row r="2" spans="1:244" s="123" customFormat="1" ht="15" x14ac:dyDescent="0.25">
      <c r="B2" s="124"/>
      <c r="G2" s="125"/>
      <c r="H2" s="126"/>
      <c r="J2" s="127"/>
      <c r="K2" s="127"/>
      <c r="L2" s="128"/>
      <c r="M2" s="125"/>
      <c r="N2" s="129"/>
      <c r="Q2" s="130"/>
      <c r="R2" s="128"/>
      <c r="S2" s="125"/>
    </row>
    <row r="3" spans="1:244" s="123" customFormat="1" ht="15" x14ac:dyDescent="0.25">
      <c r="B3" s="124"/>
      <c r="G3" s="125"/>
      <c r="H3" s="126"/>
      <c r="J3" s="127"/>
      <c r="K3" s="127"/>
      <c r="L3" s="128"/>
      <c r="M3" s="125"/>
      <c r="N3" s="129"/>
      <c r="Q3" s="130"/>
      <c r="R3" s="128"/>
      <c r="S3" s="125"/>
    </row>
    <row r="4" spans="1:244" s="123" customFormat="1" ht="15" x14ac:dyDescent="0.25">
      <c r="B4" s="124"/>
      <c r="G4" s="125"/>
      <c r="H4" s="126"/>
      <c r="J4" s="127"/>
      <c r="K4" s="127"/>
      <c r="L4" s="128"/>
      <c r="M4" s="125"/>
      <c r="N4" s="129"/>
      <c r="Q4" s="130"/>
      <c r="R4" s="128"/>
      <c r="S4" s="125"/>
    </row>
    <row r="5" spans="1:244" s="123" customFormat="1" ht="15" x14ac:dyDescent="0.25">
      <c r="B5" s="124"/>
      <c r="G5" s="125"/>
      <c r="H5" s="126"/>
      <c r="J5" s="127"/>
      <c r="K5" s="127"/>
      <c r="L5" s="128"/>
      <c r="M5" s="125"/>
      <c r="N5" s="129"/>
      <c r="Q5" s="130"/>
      <c r="R5" s="128"/>
      <c r="S5" s="125"/>
    </row>
    <row r="6" spans="1:244" s="123" customFormat="1" ht="15" x14ac:dyDescent="0.25">
      <c r="B6" s="124"/>
      <c r="G6" s="125"/>
      <c r="H6" s="126"/>
      <c r="J6" s="127"/>
      <c r="K6" s="127"/>
      <c r="L6" s="128"/>
      <c r="M6" s="125"/>
      <c r="N6" s="129"/>
      <c r="Q6" s="130"/>
      <c r="R6" s="128"/>
      <c r="S6" s="125"/>
    </row>
    <row r="7" spans="1:244" s="123" customFormat="1" ht="15" x14ac:dyDescent="0.25">
      <c r="B7" s="124"/>
      <c r="G7" s="125"/>
      <c r="H7" s="126"/>
      <c r="J7" s="127"/>
      <c r="K7" s="127"/>
      <c r="L7" s="128"/>
      <c r="M7" s="125"/>
      <c r="N7" s="129"/>
      <c r="Q7" s="130"/>
      <c r="R7" s="128"/>
      <c r="S7" s="125"/>
    </row>
    <row r="8" spans="1:244" s="123" customFormat="1" ht="15" x14ac:dyDescent="0.25">
      <c r="B8" s="124"/>
      <c r="G8" s="125"/>
      <c r="H8" s="126"/>
      <c r="J8" s="127"/>
      <c r="K8" s="127"/>
      <c r="L8" s="128"/>
      <c r="M8" s="125"/>
      <c r="N8" s="129"/>
      <c r="Q8" s="130"/>
      <c r="R8" s="128"/>
      <c r="S8" s="125"/>
    </row>
    <row r="9" spans="1:244" s="80" customFormat="1" ht="36" x14ac:dyDescent="0.35">
      <c r="A9" s="588" t="s">
        <v>524</v>
      </c>
      <c r="B9" s="588"/>
      <c r="C9" s="588"/>
      <c r="D9" s="588"/>
      <c r="E9" s="588"/>
      <c r="F9" s="588"/>
      <c r="G9" s="588"/>
      <c r="H9" s="588"/>
      <c r="I9" s="588"/>
      <c r="J9" s="588"/>
      <c r="K9" s="588"/>
      <c r="L9" s="588"/>
      <c r="M9" s="588"/>
      <c r="N9" s="588"/>
      <c r="O9" s="588"/>
      <c r="P9" s="588"/>
      <c r="Q9" s="588"/>
      <c r="R9" s="588"/>
      <c r="S9" s="588"/>
      <c r="T9" s="588"/>
      <c r="U9" s="588"/>
      <c r="V9" s="588"/>
      <c r="W9" s="79"/>
    </row>
    <row r="10" spans="1:244" s="80" customFormat="1" ht="21" x14ac:dyDescent="0.35">
      <c r="A10" s="79"/>
      <c r="B10" s="79"/>
      <c r="C10" s="79"/>
      <c r="D10" s="81"/>
      <c r="E10" s="79"/>
      <c r="F10" s="82"/>
      <c r="G10" s="81"/>
      <c r="H10" s="79"/>
      <c r="I10" s="82"/>
      <c r="J10" s="83"/>
      <c r="K10" s="79"/>
      <c r="L10" s="82"/>
      <c r="M10" s="83"/>
      <c r="N10" s="79"/>
      <c r="O10" s="82"/>
      <c r="P10" s="84"/>
      <c r="Q10" s="81"/>
      <c r="R10" s="83"/>
      <c r="S10" s="81"/>
      <c r="T10" s="79"/>
      <c r="U10" s="79"/>
      <c r="V10" s="79"/>
      <c r="W10" s="79"/>
    </row>
    <row r="11" spans="1:244" s="80" customFormat="1" ht="21" x14ac:dyDescent="0.35">
      <c r="A11" s="85"/>
      <c r="B11" s="86" t="s">
        <v>92</v>
      </c>
      <c r="C11" s="87" t="s">
        <v>93</v>
      </c>
      <c r="D11" s="589" t="s">
        <v>20</v>
      </c>
      <c r="E11" s="589"/>
      <c r="F11" s="589"/>
      <c r="G11" s="589" t="s">
        <v>23</v>
      </c>
      <c r="H11" s="589"/>
      <c r="I11" s="589"/>
      <c r="J11" s="589" t="s">
        <v>24</v>
      </c>
      <c r="K11" s="589"/>
      <c r="L11" s="589"/>
      <c r="M11" s="589" t="s">
        <v>22</v>
      </c>
      <c r="N11" s="589"/>
      <c r="O11" s="589"/>
      <c r="P11" s="88" t="s">
        <v>94</v>
      </c>
      <c r="Q11" s="89" t="s">
        <v>95</v>
      </c>
      <c r="R11" s="590" t="s">
        <v>96</v>
      </c>
      <c r="S11" s="590"/>
      <c r="T11" s="590" t="s">
        <v>97</v>
      </c>
      <c r="U11" s="590"/>
      <c r="V11" s="90" t="s">
        <v>12</v>
      </c>
      <c r="W11" s="81"/>
      <c r="X11" s="91"/>
      <c r="Y11" s="91"/>
      <c r="Z11" s="91"/>
      <c r="AA11" s="79"/>
      <c r="AB11" s="79"/>
      <c r="AC11" s="79"/>
      <c r="AD11" s="79"/>
      <c r="AE11" s="79"/>
      <c r="AF11" s="79"/>
      <c r="AG11" s="79"/>
      <c r="AH11" s="79"/>
      <c r="AI11" s="79"/>
      <c r="AJ11" s="79"/>
      <c r="AK11" s="79"/>
      <c r="AL11" s="79"/>
      <c r="AM11" s="79"/>
      <c r="AN11" s="79"/>
      <c r="AO11" s="79"/>
      <c r="AP11" s="79"/>
      <c r="AQ11" s="79"/>
      <c r="AR11" s="79"/>
      <c r="AS11" s="79"/>
      <c r="AT11" s="79"/>
      <c r="AU11" s="79"/>
      <c r="AV11" s="79"/>
      <c r="AW11" s="79"/>
      <c r="AX11" s="79"/>
      <c r="AY11" s="79"/>
      <c r="AZ11" s="79"/>
      <c r="BA11" s="79"/>
      <c r="BB11" s="79"/>
      <c r="BC11" s="79"/>
      <c r="BD11" s="79"/>
      <c r="BE11" s="79"/>
      <c r="BF11" s="79"/>
      <c r="BG11" s="79"/>
      <c r="BH11" s="79"/>
      <c r="BI11" s="79"/>
      <c r="BJ11" s="79"/>
      <c r="BK11" s="79"/>
      <c r="BL11" s="79"/>
      <c r="BM11" s="79"/>
      <c r="BN11" s="79"/>
      <c r="BO11" s="79"/>
      <c r="BP11" s="79"/>
      <c r="BQ11" s="79"/>
      <c r="BR11" s="79"/>
      <c r="BS11" s="79"/>
      <c r="BT11" s="79"/>
      <c r="BU11" s="79"/>
      <c r="BV11" s="79"/>
      <c r="BW11" s="79"/>
      <c r="BX11" s="79"/>
      <c r="BY11" s="79"/>
      <c r="BZ11" s="79"/>
      <c r="CA11" s="79"/>
      <c r="CB11" s="79"/>
      <c r="CC11" s="79"/>
      <c r="CD11" s="79"/>
      <c r="CE11" s="79"/>
      <c r="CF11" s="79"/>
      <c r="CG11" s="79"/>
      <c r="CH11" s="79"/>
      <c r="CI11" s="79"/>
      <c r="CJ11" s="79"/>
      <c r="CK11" s="79"/>
      <c r="CL11" s="79"/>
      <c r="CM11" s="79"/>
      <c r="CN11" s="79"/>
      <c r="CO11" s="79"/>
      <c r="CP11" s="79"/>
      <c r="CQ11" s="79"/>
      <c r="CR11" s="79"/>
      <c r="CS11" s="79"/>
      <c r="CT11" s="79"/>
      <c r="CU11" s="79"/>
      <c r="CV11" s="79"/>
      <c r="CW11" s="79"/>
      <c r="CX11" s="79"/>
      <c r="CY11" s="79"/>
      <c r="CZ11" s="79"/>
      <c r="DA11" s="79"/>
      <c r="DB11" s="79"/>
      <c r="DC11" s="79"/>
      <c r="DD11" s="79"/>
      <c r="DE11" s="79"/>
      <c r="DF11" s="79"/>
      <c r="DG11" s="79"/>
      <c r="DH11" s="79"/>
      <c r="DI11" s="79"/>
      <c r="DJ11" s="79"/>
      <c r="DK11" s="79"/>
      <c r="DL11" s="79"/>
      <c r="DM11" s="79"/>
      <c r="DN11" s="79"/>
      <c r="DO11" s="79"/>
      <c r="DP11" s="79"/>
      <c r="DQ11" s="79"/>
      <c r="DR11" s="79"/>
      <c r="DS11" s="79"/>
      <c r="DT11" s="79"/>
      <c r="DU11" s="79"/>
      <c r="DV11" s="79"/>
      <c r="DW11" s="79"/>
      <c r="DX11" s="79"/>
      <c r="DY11" s="79"/>
      <c r="DZ11" s="79"/>
      <c r="EA11" s="79"/>
      <c r="EB11" s="79"/>
      <c r="EC11" s="79"/>
      <c r="ED11" s="79"/>
      <c r="EE11" s="79"/>
      <c r="EF11" s="79"/>
      <c r="EG11" s="79"/>
      <c r="EH11" s="79"/>
      <c r="EI11" s="79"/>
      <c r="EJ11" s="79"/>
      <c r="EK11" s="79"/>
      <c r="EL11" s="79"/>
      <c r="EM11" s="79"/>
      <c r="EN11" s="79"/>
      <c r="EO11" s="79"/>
      <c r="EP11" s="79"/>
      <c r="EQ11" s="79"/>
      <c r="ER11" s="79"/>
      <c r="ES11" s="79"/>
      <c r="ET11" s="79"/>
      <c r="EU11" s="79"/>
      <c r="EV11" s="79"/>
      <c r="EW11" s="79"/>
      <c r="EX11" s="79"/>
      <c r="EY11" s="79"/>
      <c r="EZ11" s="79"/>
      <c r="FA11" s="79"/>
      <c r="FB11" s="79"/>
      <c r="FC11" s="79"/>
      <c r="FD11" s="79"/>
      <c r="FE11" s="79"/>
      <c r="FF11" s="79"/>
      <c r="FG11" s="79"/>
      <c r="FH11" s="79"/>
      <c r="FI11" s="79"/>
      <c r="FJ11" s="79"/>
      <c r="FK11" s="79"/>
      <c r="FL11" s="79"/>
      <c r="FM11" s="79"/>
      <c r="FN11" s="79"/>
      <c r="FO11" s="79"/>
      <c r="FP11" s="79"/>
      <c r="FQ11" s="79"/>
      <c r="FR11" s="79"/>
      <c r="FS11" s="79"/>
      <c r="FT11" s="79"/>
      <c r="FU11" s="79"/>
      <c r="FV11" s="79"/>
      <c r="FW11" s="79"/>
      <c r="FX11" s="79"/>
      <c r="FY11" s="79"/>
      <c r="FZ11" s="79"/>
      <c r="GA11" s="79"/>
      <c r="GB11" s="79"/>
      <c r="GC11" s="79"/>
      <c r="GD11" s="79"/>
      <c r="GE11" s="79"/>
      <c r="GF11" s="79"/>
      <c r="GG11" s="79"/>
      <c r="GH11" s="79"/>
      <c r="GI11" s="79"/>
      <c r="GJ11" s="79"/>
      <c r="GK11" s="79"/>
      <c r="GL11" s="79"/>
      <c r="GM11" s="79"/>
      <c r="GN11" s="79"/>
      <c r="GO11" s="79"/>
      <c r="GP11" s="79"/>
      <c r="GQ11" s="79"/>
      <c r="GR11" s="79"/>
      <c r="GS11" s="79"/>
      <c r="GT11" s="79"/>
      <c r="GU11" s="79"/>
      <c r="GV11" s="79"/>
      <c r="GW11" s="79"/>
      <c r="GX11" s="79"/>
      <c r="GY11" s="79"/>
      <c r="GZ11" s="79"/>
      <c r="HA11" s="79"/>
      <c r="HB11" s="79"/>
      <c r="HC11" s="79"/>
      <c r="HD11" s="79"/>
      <c r="HE11" s="79"/>
      <c r="HF11" s="79"/>
      <c r="HG11" s="79"/>
      <c r="HH11" s="79"/>
      <c r="HI11" s="79"/>
      <c r="HJ11" s="79"/>
      <c r="HK11" s="79"/>
      <c r="HL11" s="79"/>
      <c r="HM11" s="79"/>
      <c r="HN11" s="79"/>
      <c r="HO11" s="79"/>
      <c r="HP11" s="79"/>
      <c r="HQ11" s="79"/>
      <c r="HR11" s="79"/>
      <c r="HS11" s="79"/>
      <c r="HT11" s="79"/>
      <c r="HU11" s="79"/>
      <c r="HV11" s="79"/>
      <c r="HW11" s="79"/>
      <c r="HX11" s="79"/>
      <c r="HY11" s="79"/>
      <c r="HZ11" s="79"/>
      <c r="IA11" s="79"/>
      <c r="IB11" s="79"/>
      <c r="IC11" s="79"/>
      <c r="ID11" s="79"/>
      <c r="IE11" s="79"/>
      <c r="IF11" s="79"/>
      <c r="IG11" s="79"/>
      <c r="IH11" s="79"/>
      <c r="II11" s="79"/>
      <c r="IJ11" s="79"/>
    </row>
    <row r="12" spans="1:244" s="80" customFormat="1" ht="21" x14ac:dyDescent="0.35">
      <c r="A12" s="92">
        <v>1</v>
      </c>
      <c r="B12" s="265" t="s">
        <v>462</v>
      </c>
      <c r="C12" s="93"/>
      <c r="D12" s="366"/>
      <c r="E12" s="367"/>
      <c r="F12" s="368"/>
      <c r="G12" s="369">
        <v>40</v>
      </c>
      <c r="H12" s="364" t="s">
        <v>98</v>
      </c>
      <c r="I12" s="370">
        <v>0</v>
      </c>
      <c r="J12" s="369">
        <v>28</v>
      </c>
      <c r="K12" s="364" t="s">
        <v>98</v>
      </c>
      <c r="L12" s="370">
        <v>6</v>
      </c>
      <c r="M12" s="369">
        <v>32</v>
      </c>
      <c r="N12" s="364" t="s">
        <v>98</v>
      </c>
      <c r="O12" s="370">
        <v>4</v>
      </c>
      <c r="P12" s="267">
        <f>IF(G12&gt;I12,1,0)+IF(J12&gt;L12,1,0)+IF(M12&gt;O12,1,0)</f>
        <v>3</v>
      </c>
      <c r="Q12" s="269">
        <f>IF(G12&lt;I12,1,0)+IF(J12&lt;L12,1,0)+IF(M12&lt;O12,1,0)</f>
        <v>0</v>
      </c>
      <c r="R12" s="269">
        <f>G12+J12+M12</f>
        <v>100</v>
      </c>
      <c r="S12" s="269">
        <f>I12+L12+O12</f>
        <v>10</v>
      </c>
      <c r="T12" s="586">
        <f>P12*2+Q12*1</f>
        <v>6</v>
      </c>
      <c r="U12" s="586"/>
      <c r="V12" s="349">
        <f>1+IF(T12&lt;T13,1,0)+IF(T12&lt;T14,1,0)+IF(T12&lt;T15,1,0)</f>
        <v>1</v>
      </c>
      <c r="W12" s="79"/>
      <c r="X12" s="91"/>
      <c r="Y12" s="91"/>
      <c r="Z12" s="95"/>
    </row>
    <row r="13" spans="1:244" s="80" customFormat="1" ht="21" x14ac:dyDescent="0.35">
      <c r="A13" s="92">
        <v>2</v>
      </c>
      <c r="B13" s="265" t="s">
        <v>463</v>
      </c>
      <c r="C13" s="93"/>
      <c r="D13" s="369">
        <f>I12</f>
        <v>0</v>
      </c>
      <c r="E13" s="365" t="s">
        <v>98</v>
      </c>
      <c r="F13" s="370">
        <f>G12</f>
        <v>40</v>
      </c>
      <c r="G13" s="366"/>
      <c r="H13" s="367"/>
      <c r="I13" s="368"/>
      <c r="J13" s="369">
        <v>2</v>
      </c>
      <c r="K13" s="364" t="s">
        <v>98</v>
      </c>
      <c r="L13" s="370">
        <v>20</v>
      </c>
      <c r="M13" s="369">
        <v>10</v>
      </c>
      <c r="N13" s="364" t="s">
        <v>98</v>
      </c>
      <c r="O13" s="370">
        <v>6</v>
      </c>
      <c r="P13" s="267">
        <f>IF(D13&gt;F13,1,0)+IF(J13&gt;L13,1,0)+IF(M13&gt;O13,1,0)</f>
        <v>1</v>
      </c>
      <c r="Q13" s="269">
        <f>IF(D13&lt;F13,1,0)+IF(J13&lt;L13,1,0)+IF(M13&lt;O13,1,0)</f>
        <v>2</v>
      </c>
      <c r="R13" s="269">
        <f>D13+J13+M13</f>
        <v>12</v>
      </c>
      <c r="S13" s="269">
        <f>F13+L13+O13</f>
        <v>66</v>
      </c>
      <c r="T13" s="586">
        <f>P13*2+Q13*1</f>
        <v>4</v>
      </c>
      <c r="U13" s="586"/>
      <c r="V13" s="349">
        <f>1+IF(T13&lt;T12,1,0)+IF(T13&lt;T14,1,0)+IF(T13&lt;T15,1,0)</f>
        <v>3</v>
      </c>
      <c r="W13" s="79"/>
      <c r="X13" s="91"/>
      <c r="Y13" s="91"/>
      <c r="Z13" s="95"/>
    </row>
    <row r="14" spans="1:244" ht="21" x14ac:dyDescent="0.35">
      <c r="A14" s="92">
        <v>3</v>
      </c>
      <c r="B14" s="265" t="s">
        <v>464</v>
      </c>
      <c r="C14" s="93"/>
      <c r="D14" s="369">
        <f>L12</f>
        <v>6</v>
      </c>
      <c r="E14" s="365" t="s">
        <v>98</v>
      </c>
      <c r="F14" s="370">
        <f>J12</f>
        <v>28</v>
      </c>
      <c r="G14" s="369">
        <f>L13</f>
        <v>20</v>
      </c>
      <c r="H14" s="365" t="s">
        <v>98</v>
      </c>
      <c r="I14" s="370">
        <f>J13</f>
        <v>2</v>
      </c>
      <c r="J14" s="366"/>
      <c r="K14" s="367"/>
      <c r="L14" s="368"/>
      <c r="M14" s="369">
        <v>18</v>
      </c>
      <c r="N14" s="364" t="s">
        <v>98</v>
      </c>
      <c r="O14" s="370">
        <v>4</v>
      </c>
      <c r="P14" s="267">
        <f>IF(D14&gt;F14,1,0)+IF(G14&gt;I14,1,0)+IF(M14&gt;O14,1,0)</f>
        <v>2</v>
      </c>
      <c r="Q14" s="269">
        <f>IF(D14&lt;F14,1,0)+IF(G14&lt;I14,1,0)+IF(M14&lt;O14,1,0)</f>
        <v>1</v>
      </c>
      <c r="R14" s="269">
        <f>D14+G14+M14</f>
        <v>44</v>
      </c>
      <c r="S14" s="269">
        <f>F14+I14+O14</f>
        <v>34</v>
      </c>
      <c r="T14" s="586">
        <f>P14*2+Q14*1</f>
        <v>5</v>
      </c>
      <c r="U14" s="586"/>
      <c r="V14" s="349">
        <f>1+IF(T14&lt;T12,1,0)+IF(T14&lt;T13,1,0)+IF(T14&lt;T15,1,0)</f>
        <v>2</v>
      </c>
      <c r="W14" s="79"/>
      <c r="X14" s="91"/>
      <c r="Y14" s="91"/>
      <c r="Z14" s="95"/>
      <c r="AA14" s="80"/>
      <c r="AB14" s="80"/>
      <c r="AC14" s="80"/>
      <c r="AD14" s="80"/>
      <c r="AE14" s="80"/>
      <c r="AF14" s="80"/>
      <c r="AG14" s="80"/>
      <c r="AH14" s="80"/>
      <c r="AI14" s="80"/>
      <c r="AJ14" s="80"/>
      <c r="AK14" s="80"/>
      <c r="AL14" s="80"/>
      <c r="AM14" s="80"/>
      <c r="AN14" s="80"/>
      <c r="AO14" s="80"/>
      <c r="AP14" s="80"/>
      <c r="AQ14" s="80"/>
      <c r="AR14" s="80"/>
      <c r="AS14" s="80"/>
      <c r="AT14" s="80"/>
      <c r="AU14" s="80"/>
      <c r="AV14" s="80"/>
      <c r="AW14" s="80"/>
      <c r="AX14" s="80"/>
      <c r="AY14" s="80"/>
      <c r="AZ14" s="80"/>
      <c r="BA14" s="80"/>
      <c r="BB14" s="80"/>
      <c r="BC14" s="80"/>
      <c r="BD14" s="80"/>
      <c r="BE14" s="80"/>
      <c r="BF14" s="80"/>
      <c r="BG14" s="80"/>
      <c r="BH14" s="80"/>
      <c r="BI14" s="80"/>
      <c r="BJ14" s="80"/>
      <c r="BK14" s="80"/>
      <c r="BL14" s="80"/>
      <c r="BM14" s="80"/>
      <c r="BN14" s="80"/>
      <c r="BO14" s="80"/>
      <c r="BP14" s="80"/>
      <c r="BQ14" s="80"/>
      <c r="BR14" s="80"/>
      <c r="BS14" s="80"/>
      <c r="BT14" s="80"/>
      <c r="BU14" s="80"/>
      <c r="BV14" s="80"/>
      <c r="BW14" s="80"/>
      <c r="BX14" s="80"/>
      <c r="BY14" s="80"/>
      <c r="BZ14" s="80"/>
      <c r="CA14" s="80"/>
      <c r="CB14" s="80"/>
      <c r="CC14" s="80"/>
      <c r="CD14" s="80"/>
      <c r="CE14" s="80"/>
      <c r="CF14" s="80"/>
      <c r="CG14" s="80"/>
      <c r="CH14" s="80"/>
      <c r="CI14" s="80"/>
      <c r="CJ14" s="80"/>
      <c r="CK14" s="80"/>
      <c r="CL14" s="80"/>
      <c r="CM14" s="80"/>
      <c r="CN14" s="80"/>
      <c r="CO14" s="80"/>
      <c r="CP14" s="80"/>
      <c r="CQ14" s="80"/>
      <c r="CR14" s="80"/>
      <c r="CS14" s="80"/>
      <c r="CT14" s="80"/>
      <c r="CU14" s="80"/>
      <c r="CV14" s="80"/>
      <c r="CW14" s="80"/>
      <c r="CX14" s="80"/>
      <c r="CY14" s="80"/>
      <c r="CZ14" s="80"/>
      <c r="DA14" s="80"/>
      <c r="DB14" s="80"/>
      <c r="DC14" s="80"/>
      <c r="DD14" s="80"/>
      <c r="DE14" s="80"/>
      <c r="DF14" s="80"/>
      <c r="DG14" s="80"/>
      <c r="DH14" s="80"/>
      <c r="DI14" s="80"/>
      <c r="DJ14" s="80"/>
      <c r="DK14" s="80"/>
      <c r="DL14" s="80"/>
      <c r="DM14" s="80"/>
      <c r="DN14" s="80"/>
      <c r="DO14" s="80"/>
      <c r="DP14" s="80"/>
      <c r="DQ14" s="80"/>
      <c r="DR14" s="80"/>
      <c r="DS14" s="80"/>
      <c r="DT14" s="80"/>
      <c r="DU14" s="80"/>
      <c r="DV14" s="80"/>
      <c r="DW14" s="80"/>
      <c r="DX14" s="80"/>
      <c r="DY14" s="80"/>
      <c r="DZ14" s="80"/>
      <c r="EA14" s="80"/>
      <c r="EB14" s="80"/>
      <c r="EC14" s="80"/>
      <c r="ED14" s="80"/>
      <c r="EE14" s="80"/>
      <c r="EF14" s="80"/>
      <c r="EG14" s="80"/>
      <c r="EH14" s="80"/>
      <c r="EI14" s="80"/>
      <c r="EJ14" s="80"/>
      <c r="EK14" s="80"/>
      <c r="EL14" s="80"/>
      <c r="EM14" s="80"/>
      <c r="EN14" s="80"/>
      <c r="EO14" s="80"/>
      <c r="EP14" s="80"/>
      <c r="EQ14" s="80"/>
      <c r="ER14" s="80"/>
      <c r="ES14" s="80"/>
      <c r="ET14" s="80"/>
      <c r="EU14" s="80"/>
      <c r="EV14" s="80"/>
      <c r="EW14" s="80"/>
      <c r="EX14" s="80"/>
      <c r="EY14" s="80"/>
      <c r="EZ14" s="80"/>
      <c r="FA14" s="80"/>
      <c r="FB14" s="80"/>
      <c r="FC14" s="80"/>
      <c r="FD14" s="80"/>
      <c r="FE14" s="80"/>
      <c r="FF14" s="80"/>
      <c r="FG14" s="80"/>
      <c r="FH14" s="80"/>
      <c r="FI14" s="80"/>
      <c r="FJ14" s="80"/>
      <c r="FK14" s="80"/>
      <c r="FL14" s="80"/>
      <c r="FM14" s="80"/>
      <c r="FN14" s="80"/>
      <c r="FO14" s="80"/>
      <c r="FP14" s="80"/>
      <c r="FQ14" s="80"/>
      <c r="FR14" s="80"/>
      <c r="FS14" s="80"/>
      <c r="FT14" s="80"/>
      <c r="FU14" s="80"/>
      <c r="FV14" s="80"/>
      <c r="FW14" s="80"/>
      <c r="FX14" s="80"/>
      <c r="FY14" s="80"/>
      <c r="FZ14" s="80"/>
      <c r="GA14" s="80"/>
      <c r="GB14" s="80"/>
      <c r="GC14" s="80"/>
      <c r="GD14" s="80"/>
      <c r="GE14" s="80"/>
      <c r="GF14" s="80"/>
      <c r="GG14" s="80"/>
      <c r="GH14" s="80"/>
      <c r="GI14" s="80"/>
      <c r="GJ14" s="80"/>
      <c r="GK14" s="80"/>
      <c r="GL14" s="80"/>
      <c r="GM14" s="80"/>
      <c r="GN14" s="80"/>
      <c r="GO14" s="80"/>
      <c r="GP14" s="80"/>
      <c r="GQ14" s="80"/>
      <c r="GR14" s="80"/>
      <c r="GS14" s="80"/>
      <c r="GT14" s="80"/>
      <c r="GU14" s="80"/>
      <c r="GV14" s="80"/>
      <c r="GW14" s="80"/>
      <c r="GX14" s="80"/>
      <c r="GY14" s="80"/>
      <c r="GZ14" s="80"/>
      <c r="HA14" s="80"/>
      <c r="HB14" s="80"/>
      <c r="HC14" s="80"/>
      <c r="HD14" s="80"/>
      <c r="HE14" s="80"/>
      <c r="HF14" s="80"/>
      <c r="HG14" s="80"/>
      <c r="HH14" s="80"/>
      <c r="HI14" s="80"/>
      <c r="HJ14" s="80"/>
      <c r="HK14" s="80"/>
      <c r="HL14" s="80"/>
      <c r="HM14" s="80"/>
      <c r="HN14" s="80"/>
      <c r="HO14" s="80"/>
      <c r="HP14" s="80"/>
      <c r="HQ14" s="80"/>
      <c r="HR14" s="80"/>
      <c r="HS14" s="80"/>
      <c r="HT14" s="80"/>
      <c r="HU14" s="80"/>
      <c r="HV14" s="80"/>
      <c r="HW14" s="80"/>
      <c r="HX14" s="80"/>
      <c r="HY14" s="80"/>
      <c r="HZ14" s="80"/>
      <c r="IA14" s="80"/>
      <c r="IB14" s="80"/>
      <c r="IC14" s="80"/>
      <c r="ID14" s="80"/>
      <c r="IE14" s="80"/>
      <c r="IF14" s="80"/>
      <c r="IG14" s="80"/>
      <c r="IH14" s="80"/>
      <c r="II14" s="80"/>
      <c r="IJ14" s="80"/>
    </row>
    <row r="15" spans="1:244" s="96" customFormat="1" ht="21" x14ac:dyDescent="0.35">
      <c r="A15" s="92">
        <v>4</v>
      </c>
      <c r="B15" s="265" t="s">
        <v>229</v>
      </c>
      <c r="C15" s="93"/>
      <c r="D15" s="369">
        <f>O12</f>
        <v>4</v>
      </c>
      <c r="E15" s="365" t="s">
        <v>98</v>
      </c>
      <c r="F15" s="370">
        <f>M12</f>
        <v>32</v>
      </c>
      <c r="G15" s="369">
        <f>O13</f>
        <v>6</v>
      </c>
      <c r="H15" s="365" t="s">
        <v>98</v>
      </c>
      <c r="I15" s="370">
        <f>M13</f>
        <v>10</v>
      </c>
      <c r="J15" s="369">
        <f>O14</f>
        <v>4</v>
      </c>
      <c r="K15" s="365" t="s">
        <v>98</v>
      </c>
      <c r="L15" s="370">
        <f>M14</f>
        <v>18</v>
      </c>
      <c r="M15" s="366"/>
      <c r="N15" s="367"/>
      <c r="O15" s="368"/>
      <c r="P15" s="267">
        <f>IF(D15&gt;F15,1,0)+IF(G15&gt;I15,1,0)+IF(J15&gt;L15,1,0)</f>
        <v>0</v>
      </c>
      <c r="Q15" s="269">
        <f>IF(D15&lt;F15,1,0)+IF(G15&lt;I15,1,0)+IF(J15&lt;L15,1,0)</f>
        <v>3</v>
      </c>
      <c r="R15" s="269">
        <f>D15+G15+J15</f>
        <v>14</v>
      </c>
      <c r="S15" s="269">
        <f>F15+I15+L15</f>
        <v>60</v>
      </c>
      <c r="T15" s="586">
        <f>P15*2+Q15*1</f>
        <v>3</v>
      </c>
      <c r="U15" s="586"/>
      <c r="V15" s="349">
        <f>1+IF(T15&lt;T12,1,0)+IF(T15&lt;T13,1,0)+IF(T15&lt;T14,1,0)</f>
        <v>4</v>
      </c>
      <c r="W15" s="79"/>
      <c r="X15" s="91"/>
      <c r="Y15" s="91"/>
      <c r="Z15" s="95"/>
      <c r="AA15" s="80"/>
      <c r="AB15" s="80"/>
      <c r="AC15" s="80"/>
      <c r="AD15" s="80"/>
      <c r="AE15" s="80"/>
      <c r="AF15" s="80"/>
      <c r="AG15" s="80"/>
      <c r="AH15" s="80"/>
      <c r="AI15" s="80"/>
      <c r="AJ15" s="80"/>
      <c r="AK15" s="80"/>
      <c r="AL15" s="80"/>
      <c r="AM15" s="80"/>
      <c r="AN15" s="80"/>
      <c r="AO15" s="80"/>
      <c r="AP15" s="80"/>
      <c r="AQ15" s="80"/>
      <c r="AR15" s="80"/>
      <c r="AS15" s="80"/>
      <c r="AT15" s="80"/>
      <c r="AU15" s="80"/>
      <c r="AV15" s="80"/>
      <c r="AW15" s="80"/>
      <c r="AX15" s="80"/>
      <c r="AY15" s="80"/>
      <c r="AZ15" s="80"/>
      <c r="BA15" s="80"/>
      <c r="BB15" s="80"/>
      <c r="BC15" s="80"/>
      <c r="BD15" s="80"/>
      <c r="BE15" s="80"/>
      <c r="BF15" s="80"/>
      <c r="BG15" s="80"/>
      <c r="BH15" s="80"/>
      <c r="BI15" s="80"/>
      <c r="BJ15" s="80"/>
      <c r="BK15" s="80"/>
      <c r="BL15" s="80"/>
      <c r="BM15" s="80"/>
      <c r="BN15" s="80"/>
      <c r="BO15" s="80"/>
      <c r="BP15" s="80"/>
      <c r="BQ15" s="80"/>
      <c r="BR15" s="80"/>
      <c r="BS15" s="80"/>
      <c r="BT15" s="80"/>
      <c r="BU15" s="80"/>
      <c r="BV15" s="80"/>
      <c r="BW15" s="80"/>
      <c r="BX15" s="80"/>
      <c r="BY15" s="80"/>
      <c r="BZ15" s="80"/>
      <c r="CA15" s="80"/>
      <c r="CB15" s="80"/>
      <c r="CC15" s="80"/>
      <c r="CD15" s="80"/>
      <c r="CE15" s="80"/>
      <c r="CF15" s="80"/>
      <c r="CG15" s="80"/>
      <c r="CH15" s="80"/>
      <c r="CI15" s="80"/>
      <c r="CJ15" s="80"/>
      <c r="CK15" s="80"/>
      <c r="CL15" s="80"/>
      <c r="CM15" s="80"/>
      <c r="CN15" s="80"/>
      <c r="CO15" s="80"/>
      <c r="CP15" s="80"/>
      <c r="CQ15" s="80"/>
      <c r="CR15" s="80"/>
      <c r="CS15" s="80"/>
      <c r="CT15" s="80"/>
      <c r="CU15" s="80"/>
      <c r="CV15" s="80"/>
      <c r="CW15" s="80"/>
      <c r="CX15" s="80"/>
      <c r="CY15" s="80"/>
      <c r="CZ15" s="80"/>
      <c r="DA15" s="80"/>
      <c r="DB15" s="80"/>
      <c r="DC15" s="80"/>
      <c r="DD15" s="80"/>
      <c r="DE15" s="80"/>
      <c r="DF15" s="80"/>
      <c r="DG15" s="80"/>
      <c r="DH15" s="80"/>
      <c r="DI15" s="80"/>
      <c r="DJ15" s="80"/>
      <c r="DK15" s="80"/>
      <c r="DL15" s="80"/>
      <c r="DM15" s="80"/>
      <c r="DN15" s="80"/>
      <c r="DO15" s="80"/>
      <c r="DP15" s="80"/>
      <c r="DQ15" s="80"/>
      <c r="DR15" s="80"/>
      <c r="DS15" s="80"/>
      <c r="DT15" s="80"/>
      <c r="DU15" s="80"/>
      <c r="DV15" s="80"/>
      <c r="DW15" s="80"/>
      <c r="DX15" s="80"/>
      <c r="DY15" s="80"/>
      <c r="DZ15" s="80"/>
      <c r="EA15" s="80"/>
      <c r="EB15" s="80"/>
      <c r="EC15" s="80"/>
      <c r="ED15" s="80"/>
      <c r="EE15" s="80"/>
      <c r="EF15" s="80"/>
      <c r="EG15" s="80"/>
      <c r="EH15" s="80"/>
      <c r="EI15" s="80"/>
      <c r="EJ15" s="80"/>
      <c r="EK15" s="80"/>
      <c r="EL15" s="80"/>
      <c r="EM15" s="80"/>
      <c r="EN15" s="80"/>
      <c r="EO15" s="80"/>
      <c r="EP15" s="80"/>
      <c r="EQ15" s="80"/>
      <c r="ER15" s="80"/>
      <c r="ES15" s="80"/>
      <c r="ET15" s="80"/>
      <c r="EU15" s="80"/>
      <c r="EV15" s="80"/>
      <c r="EW15" s="80"/>
      <c r="EX15" s="80"/>
      <c r="EY15" s="80"/>
      <c r="EZ15" s="80"/>
      <c r="FA15" s="80"/>
      <c r="FB15" s="80"/>
      <c r="FC15" s="80"/>
      <c r="FD15" s="80"/>
      <c r="FE15" s="80"/>
      <c r="FF15" s="80"/>
      <c r="FG15" s="80"/>
      <c r="FH15" s="80"/>
      <c r="FI15" s="80"/>
      <c r="FJ15" s="80"/>
      <c r="FK15" s="80"/>
      <c r="FL15" s="80"/>
      <c r="FM15" s="80"/>
      <c r="FN15" s="80"/>
      <c r="FO15" s="80"/>
      <c r="FP15" s="80"/>
      <c r="FQ15" s="80"/>
      <c r="FR15" s="80"/>
      <c r="FS15" s="80"/>
      <c r="FT15" s="80"/>
      <c r="FU15" s="80"/>
      <c r="FV15" s="80"/>
      <c r="FW15" s="80"/>
      <c r="FX15" s="80"/>
      <c r="FY15" s="80"/>
      <c r="FZ15" s="80"/>
      <c r="GA15" s="80"/>
      <c r="GB15" s="80"/>
      <c r="GC15" s="80"/>
      <c r="GD15" s="80"/>
      <c r="GE15" s="80"/>
      <c r="GF15" s="80"/>
      <c r="GG15" s="80"/>
      <c r="GH15" s="80"/>
      <c r="GI15" s="80"/>
      <c r="GJ15" s="80"/>
      <c r="GK15" s="80"/>
      <c r="GL15" s="80"/>
      <c r="GM15" s="80"/>
      <c r="GN15" s="80"/>
      <c r="GO15" s="80"/>
      <c r="GP15" s="80"/>
      <c r="GQ15" s="80"/>
      <c r="GR15" s="80"/>
      <c r="GS15" s="80"/>
      <c r="GT15" s="80"/>
      <c r="GU15" s="80"/>
      <c r="GV15" s="80"/>
      <c r="GW15" s="80"/>
      <c r="GX15" s="80"/>
      <c r="GY15" s="80"/>
      <c r="GZ15" s="80"/>
      <c r="HA15" s="80"/>
      <c r="HB15" s="80"/>
      <c r="HC15" s="80"/>
      <c r="HD15" s="80"/>
      <c r="HE15" s="80"/>
      <c r="HF15" s="80"/>
      <c r="HG15" s="80"/>
      <c r="HH15" s="80"/>
      <c r="HI15" s="80"/>
      <c r="HJ15" s="80"/>
      <c r="HK15" s="80"/>
      <c r="HL15" s="80"/>
      <c r="HM15" s="80"/>
      <c r="HN15" s="80"/>
      <c r="HO15" s="80"/>
      <c r="HP15" s="80"/>
      <c r="HQ15" s="80"/>
      <c r="HR15" s="80"/>
      <c r="HS15" s="80"/>
      <c r="HT15" s="80"/>
      <c r="HU15" s="80"/>
      <c r="HV15" s="80"/>
      <c r="HW15" s="80"/>
      <c r="HX15" s="80"/>
      <c r="HY15" s="80"/>
      <c r="HZ15" s="80"/>
      <c r="IA15" s="80"/>
      <c r="IB15" s="80"/>
      <c r="IC15" s="80"/>
      <c r="ID15" s="80"/>
      <c r="IE15" s="80"/>
      <c r="IF15" s="80"/>
      <c r="IG15" s="80"/>
      <c r="IH15" s="80"/>
      <c r="II15" s="80"/>
      <c r="IJ15" s="80"/>
    </row>
    <row r="16" spans="1:244" s="96" customFormat="1" x14ac:dyDescent="0.3">
      <c r="A16" s="97"/>
      <c r="B16" s="97"/>
      <c r="C16" s="97"/>
      <c r="D16" s="98"/>
      <c r="E16" s="97"/>
      <c r="F16" s="98"/>
      <c r="G16" s="98"/>
      <c r="H16" s="97"/>
      <c r="I16" s="98"/>
      <c r="J16" s="98"/>
      <c r="K16" s="97"/>
      <c r="L16" s="98"/>
      <c r="M16" s="98"/>
      <c r="N16" s="97"/>
      <c r="O16" s="98"/>
      <c r="P16" s="99"/>
      <c r="Q16" s="98"/>
      <c r="R16" s="99"/>
      <c r="S16" s="98"/>
      <c r="T16" s="587"/>
      <c r="U16" s="587"/>
      <c r="V16" s="97"/>
      <c r="W16" s="74"/>
      <c r="X16" s="100"/>
      <c r="Y16" s="100"/>
      <c r="Z16" s="101"/>
      <c r="AA16" s="78"/>
      <c r="AB16" s="78"/>
      <c r="AC16" s="78"/>
      <c r="AD16" s="78"/>
      <c r="AE16" s="78"/>
      <c r="AF16" s="78"/>
      <c r="AG16" s="78"/>
      <c r="AH16" s="78"/>
      <c r="AI16" s="78"/>
      <c r="AJ16" s="78"/>
      <c r="AK16" s="78"/>
      <c r="AL16" s="78"/>
      <c r="AM16" s="78"/>
      <c r="AN16" s="78"/>
      <c r="AO16" s="78"/>
      <c r="AP16" s="78"/>
      <c r="AQ16" s="78"/>
      <c r="AR16" s="78"/>
      <c r="AS16" s="78"/>
      <c r="AT16" s="78"/>
      <c r="AU16" s="78"/>
      <c r="AV16" s="78"/>
      <c r="AW16" s="78"/>
      <c r="AX16" s="78"/>
      <c r="AY16" s="78"/>
      <c r="AZ16" s="78"/>
      <c r="BA16" s="78"/>
      <c r="BB16" s="78"/>
      <c r="BC16" s="78"/>
      <c r="BD16" s="78"/>
      <c r="BE16" s="78"/>
      <c r="BF16" s="78"/>
      <c r="BG16" s="78"/>
      <c r="BH16" s="78"/>
      <c r="BI16" s="78"/>
      <c r="BJ16" s="78"/>
      <c r="BK16" s="78"/>
      <c r="BL16" s="78"/>
      <c r="BM16" s="78"/>
      <c r="BN16" s="78"/>
      <c r="BO16" s="78"/>
      <c r="BP16" s="78"/>
      <c r="BQ16" s="78"/>
      <c r="BR16" s="78"/>
      <c r="BS16" s="78"/>
      <c r="BT16" s="78"/>
      <c r="BU16" s="78"/>
      <c r="BV16" s="78"/>
      <c r="BW16" s="78"/>
      <c r="BX16" s="78"/>
      <c r="BY16" s="78"/>
      <c r="BZ16" s="78"/>
      <c r="CA16" s="78"/>
      <c r="CB16" s="78"/>
      <c r="CC16" s="78"/>
      <c r="CD16" s="78"/>
      <c r="CE16" s="78"/>
      <c r="CF16" s="78"/>
      <c r="CG16" s="78"/>
      <c r="CH16" s="78"/>
      <c r="CI16" s="78"/>
      <c r="CJ16" s="78"/>
      <c r="CK16" s="78"/>
      <c r="CL16" s="78"/>
      <c r="CM16" s="78"/>
      <c r="CN16" s="78"/>
      <c r="CO16" s="78"/>
      <c r="CP16" s="78"/>
      <c r="CQ16" s="78"/>
      <c r="CR16" s="78"/>
      <c r="CS16" s="78"/>
      <c r="CT16" s="78"/>
      <c r="CU16" s="78"/>
      <c r="CV16" s="78"/>
      <c r="CW16" s="78"/>
      <c r="CX16" s="78"/>
      <c r="CY16" s="78"/>
      <c r="CZ16" s="78"/>
      <c r="DA16" s="78"/>
      <c r="DB16" s="78"/>
      <c r="DC16" s="78"/>
      <c r="DD16" s="78"/>
      <c r="DE16" s="78"/>
      <c r="DF16" s="78"/>
      <c r="DG16" s="78"/>
      <c r="DH16" s="78"/>
      <c r="DI16" s="78"/>
      <c r="DJ16" s="78"/>
      <c r="DK16" s="78"/>
      <c r="DL16" s="78"/>
      <c r="DM16" s="78"/>
      <c r="DN16" s="78"/>
      <c r="DO16" s="78"/>
      <c r="DP16" s="78"/>
      <c r="DQ16" s="78"/>
      <c r="DR16" s="78"/>
      <c r="DS16" s="78"/>
      <c r="DT16" s="78"/>
      <c r="DU16" s="78"/>
      <c r="DV16" s="78"/>
      <c r="DW16" s="78"/>
      <c r="DX16" s="78"/>
      <c r="DY16" s="78"/>
      <c r="DZ16" s="78"/>
      <c r="EA16" s="78"/>
      <c r="EB16" s="78"/>
      <c r="EC16" s="78"/>
      <c r="ED16" s="78"/>
      <c r="EE16" s="78"/>
      <c r="EF16" s="78"/>
      <c r="EG16" s="78"/>
      <c r="EH16" s="78"/>
      <c r="EI16" s="78"/>
      <c r="EJ16" s="78"/>
      <c r="EK16" s="78"/>
      <c r="EL16" s="78"/>
      <c r="EM16" s="78"/>
      <c r="EN16" s="78"/>
      <c r="EO16" s="78"/>
      <c r="EP16" s="78"/>
      <c r="EQ16" s="78"/>
      <c r="ER16" s="78"/>
      <c r="ES16" s="78"/>
      <c r="ET16" s="78"/>
      <c r="EU16" s="78"/>
      <c r="EV16" s="78"/>
      <c r="EW16" s="78"/>
      <c r="EX16" s="78"/>
      <c r="EY16" s="78"/>
      <c r="EZ16" s="78"/>
      <c r="FA16" s="78"/>
      <c r="FB16" s="78"/>
      <c r="FC16" s="78"/>
      <c r="FD16" s="78"/>
      <c r="FE16" s="78"/>
      <c r="FF16" s="78"/>
      <c r="FG16" s="78"/>
      <c r="FH16" s="78"/>
      <c r="FI16" s="78"/>
      <c r="FJ16" s="78"/>
      <c r="FK16" s="78"/>
      <c r="FL16" s="78"/>
      <c r="FM16" s="78"/>
      <c r="FN16" s="78"/>
      <c r="FO16" s="78"/>
      <c r="FP16" s="78"/>
      <c r="FQ16" s="78"/>
      <c r="FR16" s="78"/>
      <c r="FS16" s="78"/>
      <c r="FT16" s="78"/>
      <c r="FU16" s="78"/>
      <c r="FV16" s="78"/>
      <c r="FW16" s="78"/>
      <c r="FX16" s="78"/>
      <c r="FY16" s="78"/>
      <c r="FZ16" s="78"/>
      <c r="GA16" s="78"/>
      <c r="GB16" s="78"/>
      <c r="GC16" s="78"/>
      <c r="GD16" s="78"/>
      <c r="GE16" s="78"/>
      <c r="GF16" s="78"/>
      <c r="GG16" s="78"/>
      <c r="GH16" s="78"/>
      <c r="GI16" s="78"/>
      <c r="GJ16" s="78"/>
      <c r="GK16" s="78"/>
      <c r="GL16" s="78"/>
      <c r="GM16" s="78"/>
      <c r="GN16" s="78"/>
      <c r="GO16" s="78"/>
      <c r="GP16" s="78"/>
      <c r="GQ16" s="78"/>
      <c r="GR16" s="78"/>
      <c r="GS16" s="78"/>
      <c r="GT16" s="78"/>
      <c r="GU16" s="78"/>
      <c r="GV16" s="78"/>
      <c r="GW16" s="78"/>
      <c r="GX16" s="78"/>
      <c r="GY16" s="78"/>
      <c r="GZ16" s="78"/>
      <c r="HA16" s="78"/>
      <c r="HB16" s="78"/>
      <c r="HC16" s="78"/>
      <c r="HD16" s="78"/>
      <c r="HE16" s="78"/>
      <c r="HF16" s="78"/>
      <c r="HG16" s="78"/>
      <c r="HH16" s="78"/>
      <c r="HI16" s="78"/>
      <c r="HJ16" s="78"/>
      <c r="HK16" s="78"/>
      <c r="HL16" s="78"/>
      <c r="HM16" s="78"/>
      <c r="HN16" s="78"/>
      <c r="HO16" s="78"/>
      <c r="HP16" s="78"/>
      <c r="HQ16" s="78"/>
      <c r="HR16" s="78"/>
      <c r="HS16" s="78"/>
      <c r="HT16" s="78"/>
      <c r="HU16" s="78"/>
      <c r="HV16" s="78"/>
      <c r="HW16" s="78"/>
      <c r="HX16" s="78"/>
      <c r="HY16" s="78"/>
      <c r="HZ16" s="78"/>
      <c r="IA16" s="78"/>
      <c r="IB16" s="78"/>
      <c r="IC16" s="78"/>
      <c r="ID16" s="78"/>
      <c r="IE16" s="78"/>
      <c r="IF16" s="78"/>
      <c r="IG16" s="78"/>
      <c r="IH16" s="78"/>
      <c r="II16" s="78"/>
      <c r="IJ16" s="78"/>
    </row>
    <row r="17" spans="1:244" s="96" customFormat="1" ht="15.75" x14ac:dyDescent="0.25">
      <c r="A17" s="102"/>
      <c r="B17" s="103" t="s">
        <v>243</v>
      </c>
      <c r="C17" s="102"/>
      <c r="D17" s="104"/>
      <c r="E17" s="102"/>
      <c r="F17" s="104"/>
      <c r="G17" s="104"/>
      <c r="H17" s="102"/>
      <c r="I17" s="104"/>
      <c r="J17" s="104"/>
      <c r="K17" s="102"/>
      <c r="L17" s="104"/>
      <c r="M17" s="104"/>
      <c r="N17" s="102"/>
      <c r="O17" s="104"/>
      <c r="P17" s="104"/>
      <c r="Q17" s="104"/>
      <c r="R17" s="104"/>
      <c r="S17" s="104"/>
      <c r="T17" s="102"/>
      <c r="U17" s="102"/>
      <c r="V17" s="102"/>
      <c r="W17" s="105"/>
      <c r="X17" s="106"/>
      <c r="Y17" s="106"/>
      <c r="Z17" s="107"/>
    </row>
    <row r="18" spans="1:244" s="109" customFormat="1" ht="18" x14ac:dyDescent="0.25">
      <c r="A18" s="102"/>
      <c r="B18" s="108" t="s">
        <v>100</v>
      </c>
      <c r="C18" s="102"/>
      <c r="D18" s="104"/>
      <c r="E18" s="102"/>
      <c r="F18" s="104"/>
      <c r="G18" s="104"/>
      <c r="H18" s="102"/>
      <c r="I18" s="104"/>
      <c r="J18" s="104"/>
      <c r="K18" s="102"/>
      <c r="L18" s="104"/>
      <c r="M18" s="104"/>
      <c r="N18" s="102"/>
      <c r="O18" s="104"/>
      <c r="P18" s="104"/>
      <c r="Q18" s="104"/>
      <c r="R18" s="104"/>
      <c r="S18" s="104"/>
      <c r="T18" s="102"/>
      <c r="U18" s="102"/>
      <c r="V18" s="102"/>
      <c r="W18" s="105"/>
      <c r="X18" s="106"/>
      <c r="Y18" s="106"/>
      <c r="Z18" s="107"/>
      <c r="AA18" s="96"/>
      <c r="AB18" s="96"/>
      <c r="AC18" s="96"/>
      <c r="AD18" s="96"/>
      <c r="AE18" s="96"/>
      <c r="AF18" s="96"/>
      <c r="AG18" s="96"/>
      <c r="AH18" s="96"/>
      <c r="AI18" s="96"/>
      <c r="AJ18" s="96"/>
      <c r="AK18" s="96"/>
      <c r="AL18" s="96"/>
      <c r="AM18" s="96"/>
      <c r="AN18" s="96"/>
      <c r="AO18" s="96"/>
      <c r="AP18" s="96"/>
      <c r="AQ18" s="96"/>
      <c r="AR18" s="96"/>
      <c r="AS18" s="96"/>
      <c r="AT18" s="96"/>
      <c r="AU18" s="96"/>
      <c r="AV18" s="96"/>
      <c r="AW18" s="96"/>
      <c r="AX18" s="96"/>
      <c r="AY18" s="96"/>
      <c r="AZ18" s="96"/>
      <c r="BA18" s="96"/>
      <c r="BB18" s="96"/>
      <c r="BC18" s="96"/>
      <c r="BD18" s="96"/>
      <c r="BE18" s="96"/>
      <c r="BF18" s="96"/>
      <c r="BG18" s="96"/>
      <c r="BH18" s="96"/>
      <c r="BI18" s="96"/>
      <c r="BJ18" s="96"/>
      <c r="BK18" s="96"/>
      <c r="BL18" s="96"/>
      <c r="BM18" s="96"/>
      <c r="BN18" s="96"/>
      <c r="BO18" s="96"/>
      <c r="BP18" s="96"/>
      <c r="BQ18" s="96"/>
      <c r="BR18" s="96"/>
      <c r="BS18" s="96"/>
      <c r="BT18" s="96"/>
      <c r="BU18" s="96"/>
      <c r="BV18" s="96"/>
      <c r="BW18" s="96"/>
      <c r="BX18" s="96"/>
      <c r="BY18" s="96"/>
      <c r="BZ18" s="96"/>
      <c r="CA18" s="96"/>
      <c r="CB18" s="96"/>
      <c r="CC18" s="96"/>
      <c r="CD18" s="96"/>
      <c r="CE18" s="96"/>
      <c r="CF18" s="96"/>
      <c r="CG18" s="96"/>
      <c r="CH18" s="96"/>
      <c r="CI18" s="96"/>
      <c r="CJ18" s="96"/>
      <c r="CK18" s="96"/>
      <c r="CL18" s="96"/>
      <c r="CM18" s="96"/>
      <c r="CN18" s="96"/>
      <c r="CO18" s="96"/>
      <c r="CP18" s="96"/>
      <c r="CQ18" s="96"/>
      <c r="CR18" s="96"/>
      <c r="CS18" s="96"/>
      <c r="CT18" s="96"/>
      <c r="CU18" s="96"/>
      <c r="CV18" s="96"/>
      <c r="CW18" s="96"/>
      <c r="CX18" s="96"/>
      <c r="CY18" s="96"/>
      <c r="CZ18" s="96"/>
      <c r="DA18" s="96"/>
      <c r="DB18" s="96"/>
      <c r="DC18" s="96"/>
      <c r="DD18" s="96"/>
      <c r="DE18" s="96"/>
      <c r="DF18" s="96"/>
      <c r="DG18" s="96"/>
      <c r="DH18" s="96"/>
      <c r="DI18" s="96"/>
      <c r="DJ18" s="96"/>
      <c r="DK18" s="96"/>
      <c r="DL18" s="96"/>
      <c r="DM18" s="96"/>
      <c r="DN18" s="96"/>
      <c r="DO18" s="96"/>
      <c r="DP18" s="96"/>
      <c r="DQ18" s="96"/>
      <c r="DR18" s="96"/>
      <c r="DS18" s="96"/>
      <c r="DT18" s="96"/>
      <c r="DU18" s="96"/>
      <c r="DV18" s="96"/>
      <c r="DW18" s="96"/>
      <c r="DX18" s="96"/>
      <c r="DY18" s="96"/>
      <c r="DZ18" s="96"/>
      <c r="EA18" s="96"/>
      <c r="EB18" s="96"/>
      <c r="EC18" s="96"/>
      <c r="ED18" s="96"/>
      <c r="EE18" s="96"/>
      <c r="EF18" s="96"/>
      <c r="EG18" s="96"/>
      <c r="EH18" s="96"/>
      <c r="EI18" s="96"/>
      <c r="EJ18" s="96"/>
      <c r="EK18" s="96"/>
      <c r="EL18" s="96"/>
      <c r="EM18" s="96"/>
      <c r="EN18" s="96"/>
      <c r="EO18" s="96"/>
      <c r="EP18" s="96"/>
      <c r="EQ18" s="96"/>
      <c r="ER18" s="96"/>
      <c r="ES18" s="96"/>
      <c r="ET18" s="96"/>
      <c r="EU18" s="96"/>
      <c r="EV18" s="96"/>
      <c r="EW18" s="96"/>
      <c r="EX18" s="96"/>
      <c r="EY18" s="96"/>
      <c r="EZ18" s="96"/>
      <c r="FA18" s="96"/>
      <c r="FB18" s="96"/>
      <c r="FC18" s="96"/>
      <c r="FD18" s="96"/>
      <c r="FE18" s="96"/>
      <c r="FF18" s="96"/>
      <c r="FG18" s="96"/>
      <c r="FH18" s="96"/>
      <c r="FI18" s="96"/>
      <c r="FJ18" s="96"/>
      <c r="FK18" s="96"/>
      <c r="FL18" s="96"/>
      <c r="FM18" s="96"/>
      <c r="FN18" s="96"/>
      <c r="FO18" s="96"/>
      <c r="FP18" s="96"/>
      <c r="FQ18" s="96"/>
      <c r="FR18" s="96"/>
      <c r="FS18" s="96"/>
      <c r="FT18" s="96"/>
      <c r="FU18" s="96"/>
      <c r="FV18" s="96"/>
      <c r="FW18" s="96"/>
      <c r="FX18" s="96"/>
      <c r="FY18" s="96"/>
      <c r="FZ18" s="96"/>
      <c r="GA18" s="96"/>
      <c r="GB18" s="96"/>
      <c r="GC18" s="96"/>
      <c r="GD18" s="96"/>
      <c r="GE18" s="96"/>
      <c r="GF18" s="96"/>
      <c r="GG18" s="96"/>
      <c r="GH18" s="96"/>
      <c r="GI18" s="96"/>
      <c r="GJ18" s="96"/>
      <c r="GK18" s="96"/>
      <c r="GL18" s="96"/>
      <c r="GM18" s="96"/>
      <c r="GN18" s="96"/>
      <c r="GO18" s="96"/>
      <c r="GP18" s="96"/>
      <c r="GQ18" s="96"/>
      <c r="GR18" s="96"/>
      <c r="GS18" s="96"/>
      <c r="GT18" s="96"/>
      <c r="GU18" s="96"/>
      <c r="GV18" s="96"/>
      <c r="GW18" s="96"/>
      <c r="GX18" s="96"/>
      <c r="GY18" s="96"/>
      <c r="GZ18" s="96"/>
      <c r="HA18" s="96"/>
      <c r="HB18" s="96"/>
      <c r="HC18" s="96"/>
      <c r="HD18" s="96"/>
      <c r="HE18" s="96"/>
      <c r="HF18" s="96"/>
      <c r="HG18" s="96"/>
      <c r="HH18" s="96"/>
      <c r="HI18" s="96"/>
      <c r="HJ18" s="96"/>
      <c r="HK18" s="96"/>
      <c r="HL18" s="96"/>
      <c r="HM18" s="96"/>
      <c r="HN18" s="96"/>
      <c r="HO18" s="96"/>
      <c r="HP18" s="96"/>
      <c r="HQ18" s="96"/>
      <c r="HR18" s="96"/>
      <c r="HS18" s="96"/>
      <c r="HT18" s="96"/>
      <c r="HU18" s="96"/>
      <c r="HV18" s="96"/>
      <c r="HW18" s="96"/>
      <c r="HX18" s="96"/>
      <c r="HY18" s="96"/>
      <c r="HZ18" s="96"/>
      <c r="IA18" s="96"/>
      <c r="IB18" s="96"/>
      <c r="IC18" s="96"/>
      <c r="ID18" s="96"/>
      <c r="IE18" s="96"/>
      <c r="IF18" s="96"/>
      <c r="IG18" s="96"/>
      <c r="IH18" s="96"/>
      <c r="II18" s="96"/>
      <c r="IJ18" s="96"/>
    </row>
    <row r="19" spans="1:244" s="109" customFormat="1" ht="18" x14ac:dyDescent="0.25">
      <c r="A19" s="102"/>
      <c r="B19" s="102"/>
      <c r="C19" s="102"/>
      <c r="D19" s="104"/>
      <c r="E19" s="102"/>
      <c r="F19" s="104"/>
      <c r="G19" s="104"/>
      <c r="H19" s="102"/>
      <c r="I19" s="104"/>
      <c r="J19" s="104"/>
      <c r="K19" s="102"/>
      <c r="L19" s="104"/>
      <c r="M19" s="104"/>
      <c r="N19" s="102"/>
      <c r="O19" s="104"/>
      <c r="P19" s="104"/>
      <c r="Q19" s="104"/>
      <c r="R19" s="104"/>
      <c r="S19" s="104"/>
      <c r="T19" s="102"/>
      <c r="U19" s="102"/>
      <c r="V19" s="102"/>
      <c r="W19" s="105"/>
      <c r="X19" s="106"/>
      <c r="Y19" s="106"/>
      <c r="Z19" s="107"/>
      <c r="AA19" s="96"/>
      <c r="AB19" s="96"/>
      <c r="AC19" s="96"/>
      <c r="AD19" s="96"/>
      <c r="AE19" s="96"/>
      <c r="AF19" s="96"/>
      <c r="AG19" s="96"/>
      <c r="AH19" s="96"/>
      <c r="AI19" s="96"/>
      <c r="AJ19" s="96"/>
      <c r="AK19" s="96"/>
      <c r="AL19" s="96"/>
      <c r="AM19" s="96"/>
      <c r="AN19" s="96"/>
      <c r="AO19" s="96"/>
      <c r="AP19" s="96"/>
      <c r="AQ19" s="96"/>
      <c r="AR19" s="96"/>
      <c r="AS19" s="96"/>
      <c r="AT19" s="96"/>
      <c r="AU19" s="96"/>
      <c r="AV19" s="96"/>
      <c r="AW19" s="96"/>
      <c r="AX19" s="96"/>
      <c r="AY19" s="96"/>
      <c r="AZ19" s="96"/>
      <c r="BA19" s="96"/>
      <c r="BB19" s="96"/>
      <c r="BC19" s="96"/>
      <c r="BD19" s="96"/>
      <c r="BE19" s="96"/>
      <c r="BF19" s="96"/>
      <c r="BG19" s="96"/>
      <c r="BH19" s="96"/>
      <c r="BI19" s="96"/>
      <c r="BJ19" s="96"/>
      <c r="BK19" s="96"/>
      <c r="BL19" s="96"/>
      <c r="BM19" s="96"/>
      <c r="BN19" s="96"/>
      <c r="BO19" s="96"/>
      <c r="BP19" s="96"/>
      <c r="BQ19" s="96"/>
      <c r="BR19" s="96"/>
      <c r="BS19" s="96"/>
      <c r="BT19" s="96"/>
      <c r="BU19" s="96"/>
      <c r="BV19" s="96"/>
      <c r="BW19" s="96"/>
      <c r="BX19" s="96"/>
      <c r="BY19" s="96"/>
      <c r="BZ19" s="96"/>
      <c r="CA19" s="96"/>
      <c r="CB19" s="96"/>
      <c r="CC19" s="96"/>
      <c r="CD19" s="96"/>
      <c r="CE19" s="96"/>
      <c r="CF19" s="96"/>
      <c r="CG19" s="96"/>
      <c r="CH19" s="96"/>
      <c r="CI19" s="96"/>
      <c r="CJ19" s="96"/>
      <c r="CK19" s="96"/>
      <c r="CL19" s="96"/>
      <c r="CM19" s="96"/>
      <c r="CN19" s="96"/>
      <c r="CO19" s="96"/>
      <c r="CP19" s="96"/>
      <c r="CQ19" s="96"/>
      <c r="CR19" s="96"/>
      <c r="CS19" s="96"/>
      <c r="CT19" s="96"/>
      <c r="CU19" s="96"/>
      <c r="CV19" s="96"/>
      <c r="CW19" s="96"/>
      <c r="CX19" s="96"/>
      <c r="CY19" s="96"/>
      <c r="CZ19" s="96"/>
      <c r="DA19" s="96"/>
      <c r="DB19" s="96"/>
      <c r="DC19" s="96"/>
      <c r="DD19" s="96"/>
      <c r="DE19" s="96"/>
      <c r="DF19" s="96"/>
      <c r="DG19" s="96"/>
      <c r="DH19" s="96"/>
      <c r="DI19" s="96"/>
      <c r="DJ19" s="96"/>
      <c r="DK19" s="96"/>
      <c r="DL19" s="96"/>
      <c r="DM19" s="96"/>
      <c r="DN19" s="96"/>
      <c r="DO19" s="96"/>
      <c r="DP19" s="96"/>
      <c r="DQ19" s="96"/>
      <c r="DR19" s="96"/>
      <c r="DS19" s="96"/>
      <c r="DT19" s="96"/>
      <c r="DU19" s="96"/>
      <c r="DV19" s="96"/>
      <c r="DW19" s="96"/>
      <c r="DX19" s="96"/>
      <c r="DY19" s="96"/>
      <c r="DZ19" s="96"/>
      <c r="EA19" s="96"/>
      <c r="EB19" s="96"/>
      <c r="EC19" s="96"/>
      <c r="ED19" s="96"/>
      <c r="EE19" s="96"/>
      <c r="EF19" s="96"/>
      <c r="EG19" s="96"/>
      <c r="EH19" s="96"/>
      <c r="EI19" s="96"/>
      <c r="EJ19" s="96"/>
      <c r="EK19" s="96"/>
      <c r="EL19" s="96"/>
      <c r="EM19" s="96"/>
      <c r="EN19" s="96"/>
      <c r="EO19" s="96"/>
      <c r="EP19" s="96"/>
      <c r="EQ19" s="96"/>
      <c r="ER19" s="96"/>
      <c r="ES19" s="96"/>
      <c r="ET19" s="96"/>
      <c r="EU19" s="96"/>
      <c r="EV19" s="96"/>
      <c r="EW19" s="96"/>
      <c r="EX19" s="96"/>
      <c r="EY19" s="96"/>
      <c r="EZ19" s="96"/>
      <c r="FA19" s="96"/>
      <c r="FB19" s="96"/>
      <c r="FC19" s="96"/>
      <c r="FD19" s="96"/>
      <c r="FE19" s="96"/>
      <c r="FF19" s="96"/>
      <c r="FG19" s="96"/>
      <c r="FH19" s="96"/>
      <c r="FI19" s="96"/>
      <c r="FJ19" s="96"/>
      <c r="FK19" s="96"/>
      <c r="FL19" s="96"/>
      <c r="FM19" s="96"/>
      <c r="FN19" s="96"/>
      <c r="FO19" s="96"/>
      <c r="FP19" s="96"/>
      <c r="FQ19" s="96"/>
      <c r="FR19" s="96"/>
      <c r="FS19" s="96"/>
      <c r="FT19" s="96"/>
      <c r="FU19" s="96"/>
      <c r="FV19" s="96"/>
      <c r="FW19" s="96"/>
      <c r="FX19" s="96"/>
      <c r="FY19" s="96"/>
      <c r="FZ19" s="96"/>
      <c r="GA19" s="96"/>
      <c r="GB19" s="96"/>
      <c r="GC19" s="96"/>
      <c r="GD19" s="96"/>
      <c r="GE19" s="96"/>
      <c r="GF19" s="96"/>
      <c r="GG19" s="96"/>
      <c r="GH19" s="96"/>
      <c r="GI19" s="96"/>
      <c r="GJ19" s="96"/>
      <c r="GK19" s="96"/>
      <c r="GL19" s="96"/>
      <c r="GM19" s="96"/>
      <c r="GN19" s="96"/>
      <c r="GO19" s="96"/>
      <c r="GP19" s="96"/>
      <c r="GQ19" s="96"/>
      <c r="GR19" s="96"/>
      <c r="GS19" s="96"/>
      <c r="GT19" s="96"/>
      <c r="GU19" s="96"/>
      <c r="GV19" s="96"/>
      <c r="GW19" s="96"/>
      <c r="GX19" s="96"/>
      <c r="GY19" s="96"/>
      <c r="GZ19" s="96"/>
      <c r="HA19" s="96"/>
      <c r="HB19" s="96"/>
      <c r="HC19" s="96"/>
      <c r="HD19" s="96"/>
      <c r="HE19" s="96"/>
      <c r="HF19" s="96"/>
      <c r="HG19" s="96"/>
      <c r="HH19" s="96"/>
      <c r="HI19" s="96"/>
      <c r="HJ19" s="96"/>
      <c r="HK19" s="96"/>
      <c r="HL19" s="96"/>
      <c r="HM19" s="96"/>
      <c r="HN19" s="96"/>
      <c r="HO19" s="96"/>
      <c r="HP19" s="96"/>
      <c r="HQ19" s="96"/>
      <c r="HR19" s="96"/>
      <c r="HS19" s="96"/>
      <c r="HT19" s="96"/>
      <c r="HU19" s="96"/>
      <c r="HV19" s="96"/>
      <c r="HW19" s="96"/>
      <c r="HX19" s="96"/>
      <c r="HY19" s="96"/>
      <c r="HZ19" s="96"/>
      <c r="IA19" s="96"/>
      <c r="IB19" s="96"/>
      <c r="IC19" s="96"/>
      <c r="ID19" s="96"/>
      <c r="IE19" s="96"/>
      <c r="IF19" s="96"/>
      <c r="IG19" s="96"/>
      <c r="IH19" s="96"/>
      <c r="II19" s="96"/>
      <c r="IJ19" s="96"/>
    </row>
    <row r="20" spans="1:244" s="109" customFormat="1" x14ac:dyDescent="0.25">
      <c r="A20" s="110"/>
      <c r="B20" s="584" t="s">
        <v>101</v>
      </c>
      <c r="C20" s="584"/>
      <c r="D20" s="584"/>
      <c r="E20" s="584"/>
      <c r="F20" s="584"/>
      <c r="G20" s="584"/>
      <c r="H20" s="584"/>
      <c r="I20" s="584"/>
      <c r="J20" s="584"/>
      <c r="K20" s="584"/>
      <c r="L20" s="584"/>
      <c r="M20" s="584"/>
      <c r="N20" s="584"/>
      <c r="O20" s="584"/>
      <c r="P20" s="584"/>
      <c r="Q20" s="584"/>
      <c r="R20" s="584"/>
      <c r="S20" s="584"/>
      <c r="T20" s="584"/>
      <c r="U20" s="584"/>
      <c r="V20" s="584"/>
      <c r="W20" s="111"/>
      <c r="X20" s="112"/>
      <c r="Y20" s="112"/>
      <c r="Z20" s="113"/>
    </row>
    <row r="21" spans="1:244" s="109" customFormat="1" ht="18" x14ac:dyDescent="0.25">
      <c r="A21" s="110"/>
      <c r="B21" s="585" t="s">
        <v>465</v>
      </c>
      <c r="C21" s="585"/>
      <c r="D21" s="585"/>
      <c r="E21" s="585"/>
      <c r="F21" s="585"/>
      <c r="G21" s="585"/>
      <c r="H21" s="585"/>
      <c r="I21" s="585"/>
      <c r="J21" s="585"/>
      <c r="K21" s="585"/>
      <c r="L21" s="585"/>
      <c r="M21" s="585"/>
      <c r="N21" s="585"/>
      <c r="O21" s="585"/>
      <c r="P21" s="585"/>
      <c r="Q21" s="585"/>
      <c r="R21" s="585"/>
      <c r="S21" s="585"/>
      <c r="T21" s="585"/>
      <c r="U21" s="585"/>
      <c r="V21" s="585"/>
    </row>
    <row r="22" spans="1:244" s="109" customFormat="1" ht="18" x14ac:dyDescent="0.25">
      <c r="A22" s="110"/>
      <c r="B22" s="585"/>
      <c r="C22" s="585"/>
      <c r="D22" s="585"/>
      <c r="E22" s="585"/>
      <c r="F22" s="585"/>
      <c r="G22" s="585"/>
      <c r="H22" s="585"/>
      <c r="I22" s="585"/>
      <c r="J22" s="585"/>
      <c r="K22" s="585"/>
      <c r="L22" s="585"/>
      <c r="M22" s="585"/>
      <c r="N22" s="585"/>
      <c r="O22" s="585"/>
      <c r="P22" s="585"/>
      <c r="Q22" s="585"/>
      <c r="R22" s="585"/>
      <c r="S22" s="585"/>
      <c r="T22" s="585"/>
      <c r="U22" s="585"/>
      <c r="V22" s="585"/>
    </row>
    <row r="23" spans="1:244" s="109" customFormat="1" ht="18" x14ac:dyDescent="0.25">
      <c r="A23" s="110"/>
      <c r="B23" s="585"/>
      <c r="C23" s="585"/>
      <c r="D23" s="585"/>
      <c r="E23" s="585"/>
      <c r="F23" s="585"/>
      <c r="G23" s="585"/>
      <c r="H23" s="585"/>
      <c r="I23" s="585"/>
      <c r="J23" s="585"/>
      <c r="K23" s="585"/>
      <c r="L23" s="585"/>
      <c r="M23" s="585"/>
      <c r="N23" s="585"/>
      <c r="O23" s="585"/>
      <c r="P23" s="585"/>
      <c r="Q23" s="585"/>
      <c r="R23" s="585"/>
      <c r="S23" s="585"/>
      <c r="T23" s="585"/>
      <c r="U23" s="585"/>
      <c r="V23" s="585"/>
    </row>
    <row r="24" spans="1:244" s="109" customFormat="1" ht="18" x14ac:dyDescent="0.25">
      <c r="A24" s="110"/>
      <c r="B24" s="585"/>
      <c r="C24" s="585"/>
      <c r="D24" s="585"/>
      <c r="E24" s="585"/>
      <c r="F24" s="585"/>
      <c r="G24" s="585"/>
      <c r="H24" s="585"/>
      <c r="I24" s="585"/>
      <c r="J24" s="585"/>
      <c r="K24" s="585"/>
      <c r="L24" s="585"/>
      <c r="M24" s="585"/>
      <c r="N24" s="585"/>
      <c r="O24" s="585"/>
      <c r="P24" s="585"/>
      <c r="Q24" s="585"/>
      <c r="R24" s="585"/>
      <c r="S24" s="585"/>
      <c r="T24" s="585"/>
      <c r="U24" s="585"/>
      <c r="V24" s="585"/>
    </row>
    <row r="25" spans="1:244" s="109" customFormat="1" ht="18" x14ac:dyDescent="0.25">
      <c r="A25" s="111"/>
      <c r="B25" s="581" t="s">
        <v>467</v>
      </c>
      <c r="C25" s="581"/>
      <c r="D25" s="581"/>
      <c r="E25" s="581"/>
      <c r="F25" s="581"/>
      <c r="G25" s="581"/>
      <c r="H25" s="581"/>
      <c r="I25" s="581"/>
      <c r="J25" s="581"/>
      <c r="K25" s="581"/>
      <c r="L25" s="581"/>
      <c r="M25" s="581"/>
      <c r="N25" s="581"/>
      <c r="O25" s="581"/>
      <c r="P25" s="581"/>
      <c r="Q25" s="581"/>
      <c r="R25" s="581"/>
      <c r="S25" s="581"/>
      <c r="T25" s="581"/>
      <c r="U25" s="581"/>
      <c r="V25" s="581"/>
      <c r="W25" s="111"/>
    </row>
    <row r="26" spans="1:244" s="109" customFormat="1" ht="18" x14ac:dyDescent="0.25">
      <c r="A26" s="111"/>
      <c r="B26" s="581" t="s">
        <v>468</v>
      </c>
      <c r="C26" s="581"/>
      <c r="D26" s="581"/>
      <c r="E26" s="581"/>
      <c r="F26" s="581"/>
      <c r="G26" s="581"/>
      <c r="H26" s="581"/>
      <c r="I26" s="581"/>
      <c r="J26" s="581"/>
      <c r="K26" s="581"/>
      <c r="L26" s="581"/>
      <c r="M26" s="581"/>
      <c r="N26" s="581"/>
      <c r="O26" s="581"/>
      <c r="P26" s="581"/>
      <c r="Q26" s="581"/>
      <c r="R26" s="581"/>
      <c r="S26" s="581"/>
      <c r="T26" s="581"/>
      <c r="U26" s="581"/>
      <c r="V26" s="581"/>
      <c r="W26" s="111"/>
    </row>
    <row r="27" spans="1:244" s="109" customFormat="1" ht="18" x14ac:dyDescent="0.25">
      <c r="A27" s="111"/>
      <c r="B27" s="581"/>
      <c r="C27" s="581"/>
      <c r="D27" s="581"/>
      <c r="E27" s="581"/>
      <c r="F27" s="581"/>
      <c r="G27" s="581"/>
      <c r="H27" s="581"/>
      <c r="I27" s="581"/>
      <c r="J27" s="581"/>
      <c r="K27" s="581"/>
      <c r="L27" s="581"/>
      <c r="M27" s="581"/>
      <c r="N27" s="581"/>
      <c r="O27" s="581"/>
      <c r="P27" s="581"/>
      <c r="Q27" s="581"/>
      <c r="R27" s="581"/>
      <c r="S27" s="581"/>
      <c r="T27" s="581"/>
      <c r="U27" s="581"/>
      <c r="V27" s="581"/>
      <c r="W27" s="111"/>
    </row>
    <row r="28" spans="1:244" s="109" customFormat="1" ht="18" x14ac:dyDescent="0.25">
      <c r="A28" s="111"/>
      <c r="B28" s="581"/>
      <c r="C28" s="581"/>
      <c r="D28" s="581"/>
      <c r="E28" s="581"/>
      <c r="F28" s="581"/>
      <c r="G28" s="581"/>
      <c r="H28" s="581"/>
      <c r="I28" s="581"/>
      <c r="J28" s="581"/>
      <c r="K28" s="581"/>
      <c r="L28" s="581"/>
      <c r="M28" s="581"/>
      <c r="N28" s="581"/>
      <c r="O28" s="581"/>
      <c r="P28" s="581"/>
      <c r="Q28" s="581"/>
      <c r="R28" s="581"/>
      <c r="S28" s="581"/>
      <c r="T28" s="581"/>
      <c r="U28" s="581"/>
      <c r="V28" s="581"/>
      <c r="W28" s="111"/>
    </row>
    <row r="29" spans="1:244" s="109" customFormat="1" ht="18" x14ac:dyDescent="0.25">
      <c r="A29" s="111"/>
      <c r="B29" s="581" t="s">
        <v>455</v>
      </c>
      <c r="C29" s="581"/>
      <c r="D29" s="581"/>
      <c r="E29" s="581"/>
      <c r="F29" s="581"/>
      <c r="G29" s="581"/>
      <c r="H29" s="581"/>
      <c r="I29" s="581"/>
      <c r="J29" s="581"/>
      <c r="K29" s="581"/>
      <c r="L29" s="581"/>
      <c r="M29" s="581"/>
      <c r="N29" s="581"/>
      <c r="O29" s="581"/>
      <c r="P29" s="581"/>
      <c r="Q29" s="581"/>
      <c r="R29" s="581"/>
      <c r="S29" s="581"/>
      <c r="T29" s="581"/>
      <c r="U29" s="581"/>
      <c r="V29" s="581"/>
      <c r="W29" s="111"/>
    </row>
    <row r="30" spans="1:244" x14ac:dyDescent="0.3">
      <c r="A30" s="111"/>
      <c r="B30" s="581"/>
      <c r="C30" s="581"/>
      <c r="D30" s="581"/>
      <c r="E30" s="581"/>
      <c r="F30" s="581"/>
      <c r="G30" s="581"/>
      <c r="H30" s="581"/>
      <c r="I30" s="581"/>
      <c r="J30" s="581"/>
      <c r="K30" s="581"/>
      <c r="L30" s="581"/>
      <c r="M30" s="581"/>
      <c r="N30" s="581"/>
      <c r="O30" s="581"/>
      <c r="P30" s="581"/>
      <c r="Q30" s="581"/>
      <c r="R30" s="581"/>
      <c r="S30" s="581"/>
      <c r="T30" s="581"/>
      <c r="U30" s="581"/>
      <c r="V30" s="581"/>
      <c r="W30" s="111"/>
      <c r="X30" s="109"/>
      <c r="Y30" s="109"/>
      <c r="Z30" s="109"/>
      <c r="AA30" s="109"/>
      <c r="AB30" s="109"/>
      <c r="AC30" s="109"/>
      <c r="AD30" s="109"/>
      <c r="AE30" s="109"/>
      <c r="AF30" s="109"/>
      <c r="AG30" s="109"/>
      <c r="AH30" s="109"/>
      <c r="AI30" s="109"/>
      <c r="AJ30" s="109"/>
      <c r="AK30" s="109"/>
      <c r="AL30" s="109"/>
      <c r="AM30" s="109"/>
      <c r="AN30" s="109"/>
      <c r="AO30" s="109"/>
      <c r="AP30" s="109"/>
      <c r="AQ30" s="109"/>
      <c r="AR30" s="109"/>
      <c r="AS30" s="109"/>
      <c r="AT30" s="109"/>
      <c r="AU30" s="109"/>
      <c r="AV30" s="109"/>
      <c r="AW30" s="109"/>
      <c r="AX30" s="109"/>
      <c r="AY30" s="109"/>
      <c r="AZ30" s="109"/>
      <c r="BA30" s="109"/>
      <c r="BB30" s="109"/>
      <c r="BC30" s="109"/>
      <c r="BD30" s="109"/>
      <c r="BE30" s="109"/>
      <c r="BF30" s="109"/>
      <c r="BG30" s="109"/>
      <c r="BH30" s="109"/>
      <c r="BI30" s="109"/>
      <c r="BJ30" s="109"/>
      <c r="BK30" s="109"/>
      <c r="BL30" s="109"/>
      <c r="BM30" s="109"/>
      <c r="BN30" s="109"/>
      <c r="BO30" s="109"/>
      <c r="BP30" s="109"/>
      <c r="BQ30" s="109"/>
      <c r="BR30" s="109"/>
      <c r="BS30" s="109"/>
      <c r="BT30" s="109"/>
      <c r="BU30" s="109"/>
      <c r="BV30" s="109"/>
      <c r="BW30" s="109"/>
      <c r="BX30" s="109"/>
      <c r="BY30" s="109"/>
      <c r="BZ30" s="109"/>
      <c r="CA30" s="109"/>
      <c r="CB30" s="109"/>
      <c r="CC30" s="109"/>
      <c r="CD30" s="109"/>
      <c r="CE30" s="109"/>
      <c r="CF30" s="109"/>
      <c r="CG30" s="109"/>
      <c r="CH30" s="109"/>
      <c r="CI30" s="109"/>
      <c r="CJ30" s="109"/>
      <c r="CK30" s="109"/>
      <c r="CL30" s="109"/>
      <c r="CM30" s="109"/>
      <c r="CN30" s="109"/>
      <c r="CO30" s="109"/>
      <c r="CP30" s="109"/>
      <c r="CQ30" s="109"/>
      <c r="CR30" s="109"/>
      <c r="CS30" s="109"/>
      <c r="CT30" s="109"/>
      <c r="CU30" s="109"/>
      <c r="CV30" s="109"/>
      <c r="CW30" s="109"/>
      <c r="CX30" s="109"/>
      <c r="CY30" s="109"/>
      <c r="CZ30" s="109"/>
      <c r="DA30" s="109"/>
      <c r="DB30" s="109"/>
      <c r="DC30" s="109"/>
      <c r="DD30" s="109"/>
      <c r="DE30" s="109"/>
      <c r="DF30" s="109"/>
      <c r="DG30" s="109"/>
      <c r="DH30" s="109"/>
      <c r="DI30" s="109"/>
      <c r="DJ30" s="109"/>
      <c r="DK30" s="109"/>
      <c r="DL30" s="109"/>
      <c r="DM30" s="109"/>
      <c r="DN30" s="109"/>
      <c r="DO30" s="109"/>
      <c r="DP30" s="109"/>
      <c r="DQ30" s="109"/>
      <c r="DR30" s="109"/>
      <c r="DS30" s="109"/>
      <c r="DT30" s="109"/>
      <c r="DU30" s="109"/>
      <c r="DV30" s="109"/>
      <c r="DW30" s="109"/>
      <c r="DX30" s="109"/>
      <c r="DY30" s="109"/>
      <c r="DZ30" s="109"/>
      <c r="EA30" s="109"/>
      <c r="EB30" s="109"/>
      <c r="EC30" s="109"/>
      <c r="ED30" s="109"/>
      <c r="EE30" s="109"/>
      <c r="EF30" s="109"/>
      <c r="EG30" s="109"/>
      <c r="EH30" s="109"/>
      <c r="EI30" s="109"/>
      <c r="EJ30" s="109"/>
      <c r="EK30" s="109"/>
      <c r="EL30" s="109"/>
      <c r="EM30" s="109"/>
      <c r="EN30" s="109"/>
      <c r="EO30" s="109"/>
      <c r="EP30" s="109"/>
      <c r="EQ30" s="109"/>
      <c r="ER30" s="109"/>
      <c r="ES30" s="109"/>
      <c r="ET30" s="109"/>
      <c r="EU30" s="109"/>
      <c r="EV30" s="109"/>
      <c r="EW30" s="109"/>
      <c r="EX30" s="109"/>
      <c r="EY30" s="109"/>
      <c r="EZ30" s="109"/>
      <c r="FA30" s="109"/>
      <c r="FB30" s="109"/>
      <c r="FC30" s="109"/>
      <c r="FD30" s="109"/>
      <c r="FE30" s="109"/>
      <c r="FF30" s="109"/>
      <c r="FG30" s="109"/>
      <c r="FH30" s="109"/>
      <c r="FI30" s="109"/>
      <c r="FJ30" s="109"/>
      <c r="FK30" s="109"/>
      <c r="FL30" s="109"/>
      <c r="FM30" s="109"/>
      <c r="FN30" s="109"/>
      <c r="FO30" s="109"/>
      <c r="FP30" s="109"/>
      <c r="FQ30" s="109"/>
      <c r="FR30" s="109"/>
      <c r="FS30" s="109"/>
      <c r="FT30" s="109"/>
      <c r="FU30" s="109"/>
      <c r="FV30" s="109"/>
      <c r="FW30" s="109"/>
      <c r="FX30" s="109"/>
      <c r="FY30" s="109"/>
      <c r="FZ30" s="109"/>
      <c r="GA30" s="109"/>
      <c r="GB30" s="109"/>
      <c r="GC30" s="109"/>
      <c r="GD30" s="109"/>
      <c r="GE30" s="109"/>
      <c r="GF30" s="109"/>
      <c r="GG30" s="109"/>
      <c r="GH30" s="109"/>
      <c r="GI30" s="109"/>
      <c r="GJ30" s="109"/>
      <c r="GK30" s="109"/>
      <c r="GL30" s="109"/>
      <c r="GM30" s="109"/>
      <c r="GN30" s="109"/>
      <c r="GO30" s="109"/>
      <c r="GP30" s="109"/>
      <c r="GQ30" s="109"/>
      <c r="GR30" s="109"/>
      <c r="GS30" s="109"/>
      <c r="GT30" s="109"/>
      <c r="GU30" s="109"/>
      <c r="GV30" s="109"/>
      <c r="GW30" s="109"/>
      <c r="GX30" s="109"/>
      <c r="GY30" s="109"/>
      <c r="GZ30" s="109"/>
      <c r="HA30" s="109"/>
      <c r="HB30" s="109"/>
      <c r="HC30" s="109"/>
      <c r="HD30" s="109"/>
      <c r="HE30" s="109"/>
      <c r="HF30" s="109"/>
      <c r="HG30" s="109"/>
      <c r="HH30" s="109"/>
      <c r="HI30" s="109"/>
      <c r="HJ30" s="109"/>
      <c r="HK30" s="109"/>
      <c r="HL30" s="109"/>
      <c r="HM30" s="109"/>
      <c r="HN30" s="109"/>
      <c r="HO30" s="109"/>
      <c r="HP30" s="109"/>
      <c r="HQ30" s="109"/>
      <c r="HR30" s="109"/>
      <c r="HS30" s="109"/>
      <c r="HT30" s="109"/>
      <c r="HU30" s="109"/>
      <c r="HV30" s="109"/>
      <c r="HW30" s="109"/>
      <c r="HX30" s="109"/>
      <c r="HY30" s="109"/>
      <c r="HZ30" s="109"/>
      <c r="IA30" s="109"/>
      <c r="IB30" s="109"/>
      <c r="IC30" s="109"/>
      <c r="ID30" s="109"/>
      <c r="IE30" s="109"/>
      <c r="IF30" s="109"/>
      <c r="IG30" s="109"/>
      <c r="IH30" s="109"/>
      <c r="II30" s="109"/>
      <c r="IJ30" s="109"/>
    </row>
    <row r="31" spans="1:244" x14ac:dyDescent="0.3">
      <c r="A31" s="111"/>
      <c r="B31" s="581"/>
      <c r="C31" s="581"/>
      <c r="D31" s="581"/>
      <c r="E31" s="581"/>
      <c r="F31" s="581"/>
      <c r="G31" s="581"/>
      <c r="H31" s="581"/>
      <c r="I31" s="581"/>
      <c r="J31" s="581"/>
      <c r="K31" s="581"/>
      <c r="L31" s="581"/>
      <c r="M31" s="581"/>
      <c r="N31" s="581"/>
      <c r="O31" s="581"/>
      <c r="P31" s="581"/>
      <c r="Q31" s="581"/>
      <c r="R31" s="581"/>
      <c r="S31" s="581"/>
      <c r="T31" s="581"/>
      <c r="U31" s="581"/>
      <c r="V31" s="581"/>
      <c r="W31" s="111"/>
      <c r="X31" s="109"/>
      <c r="Y31" s="109"/>
      <c r="Z31" s="109"/>
      <c r="AA31" s="109"/>
      <c r="AB31" s="109"/>
      <c r="AC31" s="109"/>
      <c r="AD31" s="109"/>
      <c r="AE31" s="109"/>
      <c r="AF31" s="109"/>
      <c r="AG31" s="109"/>
      <c r="AH31" s="109"/>
      <c r="AI31" s="109"/>
      <c r="AJ31" s="109"/>
      <c r="AK31" s="109"/>
      <c r="AL31" s="109"/>
      <c r="AM31" s="109"/>
      <c r="AN31" s="109"/>
      <c r="AO31" s="109"/>
      <c r="AP31" s="109"/>
      <c r="AQ31" s="109"/>
      <c r="AR31" s="109"/>
      <c r="AS31" s="109"/>
      <c r="AT31" s="109"/>
      <c r="AU31" s="109"/>
      <c r="AV31" s="109"/>
      <c r="AW31" s="109"/>
      <c r="AX31" s="109"/>
      <c r="AY31" s="109"/>
      <c r="AZ31" s="109"/>
      <c r="BA31" s="109"/>
      <c r="BB31" s="109"/>
      <c r="BC31" s="109"/>
      <c r="BD31" s="109"/>
      <c r="BE31" s="109"/>
      <c r="BF31" s="109"/>
      <c r="BG31" s="109"/>
      <c r="BH31" s="109"/>
      <c r="BI31" s="109"/>
      <c r="BJ31" s="109"/>
      <c r="BK31" s="109"/>
      <c r="BL31" s="109"/>
      <c r="BM31" s="109"/>
      <c r="BN31" s="109"/>
      <c r="BO31" s="109"/>
      <c r="BP31" s="109"/>
      <c r="BQ31" s="109"/>
      <c r="BR31" s="109"/>
      <c r="BS31" s="109"/>
      <c r="BT31" s="109"/>
      <c r="BU31" s="109"/>
      <c r="BV31" s="109"/>
      <c r="BW31" s="109"/>
      <c r="BX31" s="109"/>
      <c r="BY31" s="109"/>
      <c r="BZ31" s="109"/>
      <c r="CA31" s="109"/>
      <c r="CB31" s="109"/>
      <c r="CC31" s="109"/>
      <c r="CD31" s="109"/>
      <c r="CE31" s="109"/>
      <c r="CF31" s="109"/>
      <c r="CG31" s="109"/>
      <c r="CH31" s="109"/>
      <c r="CI31" s="109"/>
      <c r="CJ31" s="109"/>
      <c r="CK31" s="109"/>
      <c r="CL31" s="109"/>
      <c r="CM31" s="109"/>
      <c r="CN31" s="109"/>
      <c r="CO31" s="109"/>
      <c r="CP31" s="109"/>
      <c r="CQ31" s="109"/>
      <c r="CR31" s="109"/>
      <c r="CS31" s="109"/>
      <c r="CT31" s="109"/>
      <c r="CU31" s="109"/>
      <c r="CV31" s="109"/>
      <c r="CW31" s="109"/>
      <c r="CX31" s="109"/>
      <c r="CY31" s="109"/>
      <c r="CZ31" s="109"/>
      <c r="DA31" s="109"/>
      <c r="DB31" s="109"/>
      <c r="DC31" s="109"/>
      <c r="DD31" s="109"/>
      <c r="DE31" s="109"/>
      <c r="DF31" s="109"/>
      <c r="DG31" s="109"/>
      <c r="DH31" s="109"/>
      <c r="DI31" s="109"/>
      <c r="DJ31" s="109"/>
      <c r="DK31" s="109"/>
      <c r="DL31" s="109"/>
      <c r="DM31" s="109"/>
      <c r="DN31" s="109"/>
      <c r="DO31" s="109"/>
      <c r="DP31" s="109"/>
      <c r="DQ31" s="109"/>
      <c r="DR31" s="109"/>
      <c r="DS31" s="109"/>
      <c r="DT31" s="109"/>
      <c r="DU31" s="109"/>
      <c r="DV31" s="109"/>
      <c r="DW31" s="109"/>
      <c r="DX31" s="109"/>
      <c r="DY31" s="109"/>
      <c r="DZ31" s="109"/>
      <c r="EA31" s="109"/>
      <c r="EB31" s="109"/>
      <c r="EC31" s="109"/>
      <c r="ED31" s="109"/>
      <c r="EE31" s="109"/>
      <c r="EF31" s="109"/>
      <c r="EG31" s="109"/>
      <c r="EH31" s="109"/>
      <c r="EI31" s="109"/>
      <c r="EJ31" s="109"/>
      <c r="EK31" s="109"/>
      <c r="EL31" s="109"/>
      <c r="EM31" s="109"/>
      <c r="EN31" s="109"/>
      <c r="EO31" s="109"/>
      <c r="EP31" s="109"/>
      <c r="EQ31" s="109"/>
      <c r="ER31" s="109"/>
      <c r="ES31" s="109"/>
      <c r="ET31" s="109"/>
      <c r="EU31" s="109"/>
      <c r="EV31" s="109"/>
      <c r="EW31" s="109"/>
      <c r="EX31" s="109"/>
      <c r="EY31" s="109"/>
      <c r="EZ31" s="109"/>
      <c r="FA31" s="109"/>
      <c r="FB31" s="109"/>
      <c r="FC31" s="109"/>
      <c r="FD31" s="109"/>
      <c r="FE31" s="109"/>
      <c r="FF31" s="109"/>
      <c r="FG31" s="109"/>
      <c r="FH31" s="109"/>
      <c r="FI31" s="109"/>
      <c r="FJ31" s="109"/>
      <c r="FK31" s="109"/>
      <c r="FL31" s="109"/>
      <c r="FM31" s="109"/>
      <c r="FN31" s="109"/>
      <c r="FO31" s="109"/>
      <c r="FP31" s="109"/>
      <c r="FQ31" s="109"/>
      <c r="FR31" s="109"/>
      <c r="FS31" s="109"/>
      <c r="FT31" s="109"/>
      <c r="FU31" s="109"/>
      <c r="FV31" s="109"/>
      <c r="FW31" s="109"/>
      <c r="FX31" s="109"/>
      <c r="FY31" s="109"/>
      <c r="FZ31" s="109"/>
      <c r="GA31" s="109"/>
      <c r="GB31" s="109"/>
      <c r="GC31" s="109"/>
      <c r="GD31" s="109"/>
      <c r="GE31" s="109"/>
      <c r="GF31" s="109"/>
      <c r="GG31" s="109"/>
      <c r="GH31" s="109"/>
      <c r="GI31" s="109"/>
      <c r="GJ31" s="109"/>
      <c r="GK31" s="109"/>
      <c r="GL31" s="109"/>
      <c r="GM31" s="109"/>
      <c r="GN31" s="109"/>
      <c r="GO31" s="109"/>
      <c r="GP31" s="109"/>
      <c r="GQ31" s="109"/>
      <c r="GR31" s="109"/>
      <c r="GS31" s="109"/>
      <c r="GT31" s="109"/>
      <c r="GU31" s="109"/>
      <c r="GV31" s="109"/>
      <c r="GW31" s="109"/>
      <c r="GX31" s="109"/>
      <c r="GY31" s="109"/>
      <c r="GZ31" s="109"/>
      <c r="HA31" s="109"/>
      <c r="HB31" s="109"/>
      <c r="HC31" s="109"/>
      <c r="HD31" s="109"/>
      <c r="HE31" s="109"/>
      <c r="HF31" s="109"/>
      <c r="HG31" s="109"/>
      <c r="HH31" s="109"/>
      <c r="HI31" s="109"/>
      <c r="HJ31" s="109"/>
      <c r="HK31" s="109"/>
      <c r="HL31" s="109"/>
      <c r="HM31" s="109"/>
      <c r="HN31" s="109"/>
      <c r="HO31" s="109"/>
      <c r="HP31" s="109"/>
      <c r="HQ31" s="109"/>
      <c r="HR31" s="109"/>
      <c r="HS31" s="109"/>
      <c r="HT31" s="109"/>
      <c r="HU31" s="109"/>
      <c r="HV31" s="109"/>
      <c r="HW31" s="109"/>
      <c r="HX31" s="109"/>
      <c r="HY31" s="109"/>
      <c r="HZ31" s="109"/>
      <c r="IA31" s="109"/>
      <c r="IB31" s="109"/>
      <c r="IC31" s="109"/>
      <c r="ID31" s="109"/>
      <c r="IE31" s="109"/>
      <c r="IF31" s="109"/>
      <c r="IG31" s="109"/>
      <c r="IH31" s="109"/>
      <c r="II31" s="109"/>
      <c r="IJ31" s="109"/>
    </row>
    <row r="32" spans="1:244" x14ac:dyDescent="0.3">
      <c r="B32" s="582"/>
      <c r="C32" s="582"/>
      <c r="D32" s="582"/>
      <c r="E32" s="582"/>
      <c r="F32" s="582"/>
      <c r="G32" s="582"/>
      <c r="H32" s="582"/>
      <c r="I32" s="582"/>
      <c r="J32" s="582"/>
      <c r="K32" s="582"/>
      <c r="L32" s="582"/>
      <c r="M32" s="582"/>
      <c r="N32" s="582"/>
      <c r="O32" s="582"/>
      <c r="P32" s="582"/>
      <c r="Q32" s="582"/>
      <c r="R32" s="582"/>
      <c r="S32" s="582"/>
      <c r="T32" s="582"/>
      <c r="U32" s="582"/>
      <c r="V32" s="582"/>
    </row>
    <row r="33" spans="2:17" x14ac:dyDescent="0.3">
      <c r="B33" s="261" t="s">
        <v>454</v>
      </c>
      <c r="C33" s="111"/>
      <c r="D33" s="115"/>
      <c r="E33" s="111"/>
      <c r="F33" s="116"/>
      <c r="G33" s="115"/>
      <c r="H33" s="111"/>
      <c r="I33" s="116"/>
      <c r="J33" s="117"/>
      <c r="K33" s="111"/>
      <c r="L33" s="116" t="s">
        <v>103</v>
      </c>
      <c r="M33" s="117"/>
      <c r="N33" s="583">
        <v>45968</v>
      </c>
      <c r="O33" s="583"/>
      <c r="P33" s="583"/>
      <c r="Q33" s="583"/>
    </row>
    <row r="34" spans="2:17" x14ac:dyDescent="0.3">
      <c r="P34" s="118"/>
    </row>
    <row r="35" spans="2:17" x14ac:dyDescent="0.3">
      <c r="P35" s="118"/>
    </row>
    <row r="36" spans="2:17" x14ac:dyDescent="0.3">
      <c r="P36" s="118"/>
    </row>
    <row r="37" spans="2:17" x14ac:dyDescent="0.3">
      <c r="P37" s="118"/>
    </row>
    <row r="38" spans="2:17" x14ac:dyDescent="0.3">
      <c r="P38" s="118"/>
    </row>
    <row r="39" spans="2:17" x14ac:dyDescent="0.3">
      <c r="P39" s="118"/>
    </row>
    <row r="40" spans="2:17" x14ac:dyDescent="0.3">
      <c r="P40" s="118"/>
    </row>
    <row r="41" spans="2:17" x14ac:dyDescent="0.3">
      <c r="P41" s="118"/>
    </row>
    <row r="42" spans="2:17" x14ac:dyDescent="0.3">
      <c r="P42" s="118"/>
    </row>
    <row r="43" spans="2:17" x14ac:dyDescent="0.3">
      <c r="P43" s="118"/>
    </row>
    <row r="44" spans="2:17" x14ac:dyDescent="0.3">
      <c r="P44" s="118"/>
    </row>
    <row r="45" spans="2:17" x14ac:dyDescent="0.3">
      <c r="P45" s="118"/>
    </row>
    <row r="46" spans="2:17" x14ac:dyDescent="0.3">
      <c r="P46" s="118"/>
    </row>
    <row r="47" spans="2:17" x14ac:dyDescent="0.3">
      <c r="P47" s="118"/>
    </row>
    <row r="48" spans="2:17" x14ac:dyDescent="0.3">
      <c r="P48" s="118"/>
    </row>
  </sheetData>
  <protectedRanges>
    <protectedRange sqref="G12 I12 J12:J13 L12:L13 M12:M14 O12:O14 V12:V15" name="Oblast1_1"/>
    <protectedRange sqref="B12:B14" name="Oblast1_1_2"/>
    <protectedRange sqref="B15" name="Oblast1_1_2_1"/>
  </protectedRanges>
  <mergeCells count="26">
    <mergeCell ref="T14:U14"/>
    <mergeCell ref="T15:U15"/>
    <mergeCell ref="B32:V32"/>
    <mergeCell ref="N33:Q33"/>
    <mergeCell ref="B27:V27"/>
    <mergeCell ref="B28:V28"/>
    <mergeCell ref="B29:V29"/>
    <mergeCell ref="B30:V30"/>
    <mergeCell ref="B31:V31"/>
    <mergeCell ref="B26:V26"/>
    <mergeCell ref="A9:V9"/>
    <mergeCell ref="T16:U16"/>
    <mergeCell ref="B23:V23"/>
    <mergeCell ref="B24:V24"/>
    <mergeCell ref="B25:V25"/>
    <mergeCell ref="B20:V20"/>
    <mergeCell ref="B21:V21"/>
    <mergeCell ref="B22:V22"/>
    <mergeCell ref="D11:F11"/>
    <mergeCell ref="G11:I11"/>
    <mergeCell ref="J11:L11"/>
    <mergeCell ref="M11:O11"/>
    <mergeCell ref="R11:S11"/>
    <mergeCell ref="T11:U11"/>
    <mergeCell ref="T12:U12"/>
    <mergeCell ref="T13:U13"/>
  </mergeCells>
  <printOptions horizontalCentered="1" verticalCentered="1"/>
  <pageMargins left="0.70866141732283472" right="0.70866141732283472" top="0.78740157480314965" bottom="0.78740157480314965" header="0.51181102362204722" footer="0.51181102362204722"/>
  <pageSetup paperSize="9" scale="8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Listy</vt:lpstr>
      </vt:variant>
      <vt:variant>
        <vt:i4>27</vt:i4>
      </vt:variant>
      <vt:variant>
        <vt:lpstr>Pojmenované oblasti</vt:lpstr>
      </vt:variant>
      <vt:variant>
        <vt:i4>7</vt:i4>
      </vt:variant>
    </vt:vector>
  </HeadingPairs>
  <TitlesOfParts>
    <vt:vector size="34" baseType="lpstr">
      <vt:lpstr>Bodování</vt:lpstr>
      <vt:lpstr>Atletický čtyřboj - vzor</vt:lpstr>
      <vt:lpstr>Atletický čtyřboj III dívky</vt:lpstr>
      <vt:lpstr>Atletický čtyřboj III chlapci</vt:lpstr>
      <vt:lpstr>Atletický čtyřboj IV. dívky </vt:lpstr>
      <vt:lpstr>Atletický čtyřboj IV. chlapci</vt:lpstr>
      <vt:lpstr>Basketbal ZŠ - dívky</vt:lpstr>
      <vt:lpstr>Basketbal ZŠ - chlapci</vt:lpstr>
      <vt:lpstr>Basketbal SŠ - dívky</vt:lpstr>
      <vt:lpstr>Basketbal SŠ - chlapci</vt:lpstr>
      <vt:lpstr>SAP SŠ - návod</vt:lpstr>
      <vt:lpstr>SAP SŠ - dívky</vt:lpstr>
      <vt:lpstr>SAP SŠ - chlapci</vt:lpstr>
      <vt:lpstr>Florbal ZŠ IV - dívky</vt:lpstr>
      <vt:lpstr>Florbal ZŠ IV - chlapci</vt:lpstr>
      <vt:lpstr>Florbal ZŠ III - dívky</vt:lpstr>
      <vt:lpstr>Florbal ZŠ III - chlapci</vt:lpstr>
      <vt:lpstr>Florbal SŠ - dívky</vt:lpstr>
      <vt:lpstr>Florbal SŠ - chlapci</vt:lpstr>
      <vt:lpstr>Fotbal SŠ - chlapci</vt:lpstr>
      <vt:lpstr>Minifotbal ZŠ - chlapci</vt:lpstr>
      <vt:lpstr>Přespolní běh</vt:lpstr>
      <vt:lpstr>Volejbal ZŠ - dívky</vt:lpstr>
      <vt:lpstr>Volejbal ZŠ - chlapci</vt:lpstr>
      <vt:lpstr>Volejbal SŠ - dívky</vt:lpstr>
      <vt:lpstr>Volejbal SŠ - chlapci</vt:lpstr>
      <vt:lpstr>Vybíjená ZŠ - chlapci-dívky</vt:lpstr>
      <vt:lpstr>'Atletický čtyřboj - vzor'!Dotaz_z_Soubory_dBase</vt:lpstr>
      <vt:lpstr>'Atletický čtyřboj - vzor'!Oblast_tisku</vt:lpstr>
      <vt:lpstr>'Atletický čtyřboj III dívky'!Oblast_tisku</vt:lpstr>
      <vt:lpstr>Bodování!Oblast_tisku</vt:lpstr>
      <vt:lpstr>'Florbal ZŠ IV - dívky'!Oblast_tisku</vt:lpstr>
      <vt:lpstr>'Fotbal SŠ - chlapci'!Oblast_tisku</vt:lpstr>
      <vt:lpstr>'Přespolní běh'!Oblast_tisku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Jaroslav Čepčář</dc:creator>
  <cp:lastModifiedBy>Martina Krejčí</cp:lastModifiedBy>
  <cp:revision>5</cp:revision>
  <cp:lastPrinted>2026-04-22T05:55:34Z</cp:lastPrinted>
  <dcterms:created xsi:type="dcterms:W3CDTF">2013-01-04T13:11:57Z</dcterms:created>
  <dcterms:modified xsi:type="dcterms:W3CDTF">2026-05-28T06:43:31Z</dcterms:modified>
  <dc:language>cs-CZ</dc:language>
</cp:coreProperties>
</file>